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amisv-file\ファイルサーバー\050200_上下水道課\課共通\010 課共通全般\経営比較分析表\R5\"/>
    </mc:Choice>
  </mc:AlternateContent>
  <workbookProtection workbookAlgorithmName="SHA-512" workbookHashValue="CtiMg8zCo1JhjOREVhZ8pTyQVzWvJzqdEUqQN1iAhzAREvMbKoXl3Oq9y6fJNamdZJS37eWA+mzN+NXYBJNYwQ==" workbookSaltValue="ncIV9ZLZpMgY524dZK+PEQ==" workbookSpinCount="100000" lockStructure="1"/>
  <bookViews>
    <workbookView xWindow="-120" yWindow="-120" windowWidth="29040" windowHeight="1572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5" i="4" s="1"/>
  <c r="AH6" i="5"/>
  <c r="AG6" i="5"/>
  <c r="AF6" i="5"/>
  <c r="AE6" i="5"/>
  <c r="AD6" i="5"/>
  <c r="AC6" i="5"/>
  <c r="AB6" i="5"/>
  <c r="AA6" i="5"/>
  <c r="Z6" i="5"/>
  <c r="Y6" i="5"/>
  <c r="X6" i="5"/>
  <c r="BB10" i="4" s="1"/>
  <c r="W6" i="5"/>
  <c r="V6" i="5"/>
  <c r="U6" i="5"/>
  <c r="BB8" i="4" s="1"/>
  <c r="T6" i="5"/>
  <c r="S6" i="5"/>
  <c r="AL8" i="4" s="1"/>
  <c r="R6" i="5"/>
  <c r="Q6" i="5"/>
  <c r="W10" i="4" s="1"/>
  <c r="P6" i="5"/>
  <c r="P10" i="4" s="1"/>
  <c r="O6" i="5"/>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J85" i="4"/>
  <c r="I85" i="4"/>
  <c r="G85" i="4"/>
  <c r="F85" i="4"/>
  <c r="AT10" i="4"/>
  <c r="AL10" i="4"/>
  <c r="AD10" i="4"/>
  <c r="I10" i="4"/>
  <c r="B10" i="4"/>
  <c r="AT8" i="4"/>
  <c r="I8" i="4"/>
</calcChain>
</file>

<file path=xl/sharedStrings.xml><?xml version="1.0" encoding="utf-8"?>
<sst xmlns="http://schemas.openxmlformats.org/spreadsheetml/2006/main" count="257" uniqueCount="115">
  <si>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</si>
  <si>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</si>
  <si>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</si>
  <si>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</si>
  <si>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</si>
  <si>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</si>
  <si>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</si>
  <si>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</si>
  <si>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</si>
  <si>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</si>
  <si>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</si>
  <si>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</si>
  <si>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</si>
  <si>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</si>
  <si>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</si>
  <si>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</si>
  <si>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</si>
  <si>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</si>
  <si>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</si>
  <si>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</si>
  <si>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</si>
  <si>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</si>
  <si>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</si>
  <si>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</si>
  <si>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</si>
  <si>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</si>
  <si>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</si>
  <si>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</si>
  <si>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</si>
  <si>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</si>
  <si>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</si>
  <si>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</si>
  <si>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</si>
  <si>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</si>
  <si>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</si>
  <si>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</si>
  <si>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</si>
  <si>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</si>
  <si>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</si>
  <si>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</si>
  <si>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</si>
  <si>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</si>
  <si>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</si>
  <si>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</si>
  <si>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</si>
  <si>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</si>
  <si>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</si>
  <si>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</si>
  <si>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</si>
  <si>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</si>
  <si>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</si>
  <si>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</si>
  <si>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</si>
  <si>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</si>
  <si>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</si>
  <si>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</si>
  <si>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</si>
  <si>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</si>
  <si>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</si>
  <si>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</si>
  <si>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</si>
  <si>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</si>
  <si>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</si>
  <si>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</si>
  <si>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</si>
  <si>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</si>
  <si>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</si>
  <si>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</si>
  <si>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</si>
  <si>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</si>
  <si>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</si>
  <si>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</si>
  <si>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</si>
  <si>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</si>
  <si>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</si>
  <si>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</si>
  <si>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</si>
  <si>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</si>
  <si>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</si>
  <si>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</si>
  <si>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</si>
  <si>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</si>
  <si>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</si>
  <si>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</si>
  <si>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</si>
  <si>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</si>
  <si>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</si>
  <si>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</si>
  <si>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</si>
  <si>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</si>
  <si>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</si>
  <si>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</si>
  <si>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</si>
  <si>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</si>
  <si>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</si>
  <si>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</si>
  <si>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茨城県　阿見町</t>
  </si>
  <si>
    <t>法適用</t>
  </si>
  <si>
    <t>下水道事業</t>
  </si>
  <si>
    <t>公共下水道</t>
  </si>
  <si>
    <t>Bd1</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</si>
  <si>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</si>
  <si>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</si>
  <si>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</si>
  <si>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</si>
  <si>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</si>
  <si>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</si>
  <si>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</si>
  <si>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</si>
  <si>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</si>
  <si>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</si>
  <si>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</si>
  <si>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本町公共下水道施設の老朽化状況については、②老朽化率に示すとおり、現時点で耐用年数を超過する管路等はなく、老朽化が大きな課題とはなっていない状況であります。
しかし、将来的には集中的な更新等が必要となりますので、今後は長寿命化計画やストックマネジメント計画に基づき、計画的かつ予算の平準化を踏まえた更新等の老朽化対策を検討する必要があります。</t>
    <rPh sb="0" eb="2">
      <t>ホンチョウ</t>
    </rPh>
    <rPh sb="7" eb="9">
      <t>シセツ</t>
    </rPh>
    <rPh sb="10" eb="15">
      <t>ロウキュウカジョウキョウ</t>
    </rPh>
    <rPh sb="22" eb="26">
      <t>ロウキュウカリツ</t>
    </rPh>
    <rPh sb="27" eb="28">
      <t>シメ</t>
    </rPh>
    <rPh sb="33" eb="36">
      <t>ゲンジテン</t>
    </rPh>
    <rPh sb="37" eb="41">
      <t>タイヨウネンスウ</t>
    </rPh>
    <rPh sb="42" eb="44">
      <t>チョウカ</t>
    </rPh>
    <rPh sb="46" eb="49">
      <t>カンロトウ</t>
    </rPh>
    <rPh sb="53" eb="56">
      <t>ロウキュウカ</t>
    </rPh>
    <rPh sb="57" eb="58">
      <t>オオ</t>
    </rPh>
    <rPh sb="60" eb="62">
      <t>カダイ</t>
    </rPh>
    <rPh sb="70" eb="72">
      <t>ジョウキョウ</t>
    </rPh>
    <rPh sb="83" eb="86">
      <t>ショウライテキ</t>
    </rPh>
    <rPh sb="88" eb="91">
      <t>シュウチュウテキ</t>
    </rPh>
    <rPh sb="92" eb="95">
      <t>コウシントウ</t>
    </rPh>
    <rPh sb="96" eb="98">
      <t>ヒツヨウ</t>
    </rPh>
    <rPh sb="106" eb="108">
      <t>コンゴ</t>
    </rPh>
    <rPh sb="109" eb="110">
      <t>チョウ</t>
    </rPh>
    <rPh sb="110" eb="113">
      <t>ジュミョウカ</t>
    </rPh>
    <rPh sb="113" eb="115">
      <t>ケイカク</t>
    </rPh>
    <rPh sb="126" eb="128">
      <t>ケイカク</t>
    </rPh>
    <rPh sb="129" eb="130">
      <t>モト</t>
    </rPh>
    <rPh sb="138" eb="140">
      <t>ヨサン</t>
    </rPh>
    <rPh sb="141" eb="144">
      <t>ヘイジュンカ</t>
    </rPh>
    <rPh sb="145" eb="146">
      <t>フ</t>
    </rPh>
    <rPh sb="149" eb="151">
      <t>コウシン</t>
    </rPh>
    <rPh sb="151" eb="152">
      <t>トウ</t>
    </rPh>
    <rPh sb="153" eb="158">
      <t>ロウキュウカタイサク</t>
    </rPh>
    <rPh sb="159" eb="161">
      <t>ケントウ</t>
    </rPh>
    <rPh sb="163" eb="165">
      <t>ヒツヨウ</t>
    </rPh>
    <phoneticPr fontId="15"/>
  </si>
  <si>
    <t>本町の公共下水道事業は、一般会計からの繰入金によって一定の水準を維持していることから、引き続き改善が必要な状況であります。
一方、新規整備が完了に近づいていることや、企業債償還が減少していることなど、改善の兆しが見えることから、健全な経営状態の確保が可能になるものと考えております。
今後は、施設更新へ向けた財源の確保や、使用料収入の安定を図るための接続推進等を継続して実施するとともに、有収率向上を図るための不明水対策等を強化し、更なる健全化へ取り組んでまいります。</t>
    <rPh sb="0" eb="2">
      <t>ホンチョウ</t>
    </rPh>
    <rPh sb="3" eb="10">
      <t>コウキョウゲスイドウジギョウ</t>
    </rPh>
    <rPh sb="12" eb="16">
      <t>イッパンカイケイ</t>
    </rPh>
    <rPh sb="19" eb="22">
      <t>クリイレキン</t>
    </rPh>
    <rPh sb="26" eb="28">
      <t>イッテイ</t>
    </rPh>
    <rPh sb="29" eb="31">
      <t>スイジュン</t>
    </rPh>
    <rPh sb="32" eb="34">
      <t>イジ</t>
    </rPh>
    <rPh sb="43" eb="44">
      <t>ヒ</t>
    </rPh>
    <rPh sb="45" eb="46">
      <t>ツヅ</t>
    </rPh>
    <rPh sb="47" eb="49">
      <t>カイゼン</t>
    </rPh>
    <rPh sb="50" eb="52">
      <t>ヒツヨウ</t>
    </rPh>
    <rPh sb="53" eb="55">
      <t>ジョウキョウ</t>
    </rPh>
    <rPh sb="62" eb="64">
      <t>イッポウ</t>
    </rPh>
    <rPh sb="65" eb="67">
      <t>シンキ</t>
    </rPh>
    <rPh sb="67" eb="69">
      <t>セイビ</t>
    </rPh>
    <rPh sb="73" eb="74">
      <t>チカ</t>
    </rPh>
    <rPh sb="83" eb="88">
      <t>キギョウサイショウカン</t>
    </rPh>
    <rPh sb="89" eb="91">
      <t>ゲンショウ</t>
    </rPh>
    <rPh sb="100" eb="102">
      <t>カイゼン</t>
    </rPh>
    <rPh sb="103" eb="104">
      <t>キザ</t>
    </rPh>
    <rPh sb="106" eb="107">
      <t>ミ</t>
    </rPh>
    <rPh sb="114" eb="116">
      <t>ケンゼン</t>
    </rPh>
    <rPh sb="117" eb="119">
      <t>ケイエイ</t>
    </rPh>
    <rPh sb="119" eb="121">
      <t>ジョウタイ</t>
    </rPh>
    <rPh sb="122" eb="124">
      <t>カクホ</t>
    </rPh>
    <rPh sb="125" eb="127">
      <t>カノウ</t>
    </rPh>
    <rPh sb="133" eb="134">
      <t>カンガ</t>
    </rPh>
    <rPh sb="146" eb="148">
      <t>シセツ</t>
    </rPh>
    <rPh sb="148" eb="150">
      <t>コウシン</t>
    </rPh>
    <rPh sb="151" eb="152">
      <t>ム</t>
    </rPh>
    <rPh sb="154" eb="156">
      <t>ザイゲン</t>
    </rPh>
    <rPh sb="157" eb="159">
      <t>カクホ</t>
    </rPh>
    <rPh sb="161" eb="164">
      <t>シヨウリョウ</t>
    </rPh>
    <rPh sb="164" eb="166">
      <t>シュウニュウ</t>
    </rPh>
    <rPh sb="167" eb="169">
      <t>アンテイ</t>
    </rPh>
    <rPh sb="170" eb="171">
      <t>ハカ</t>
    </rPh>
    <rPh sb="175" eb="179">
      <t>セツゾクスイシン</t>
    </rPh>
    <rPh sb="179" eb="180">
      <t>トウ</t>
    </rPh>
    <rPh sb="181" eb="183">
      <t>ケイゾク</t>
    </rPh>
    <rPh sb="185" eb="187">
      <t>ジッシ</t>
    </rPh>
    <rPh sb="194" eb="197">
      <t>ユウシュウリツ</t>
    </rPh>
    <rPh sb="197" eb="199">
      <t>コウジョウ</t>
    </rPh>
    <rPh sb="200" eb="201">
      <t>ハカ</t>
    </rPh>
    <rPh sb="205" eb="210">
      <t>フメイスイタイサク</t>
    </rPh>
    <rPh sb="210" eb="211">
      <t>トウ</t>
    </rPh>
    <rPh sb="212" eb="214">
      <t>キョウカ</t>
    </rPh>
    <rPh sb="216" eb="217">
      <t>サラ</t>
    </rPh>
    <rPh sb="219" eb="222">
      <t>ケンゼンカ</t>
    </rPh>
    <rPh sb="223" eb="224">
      <t>ト</t>
    </rPh>
    <rPh sb="225" eb="226">
      <t>ク</t>
    </rPh>
    <phoneticPr fontId="15"/>
  </si>
  <si>
    <t>年度別の数値については、令和2年度の法適用後における4か年の数値となっております。
①経常収支比率は113.01％と目標の100％以上を上回っており、維持管理費等の費用を下水道使用料等で賄うことが出来ている状態となっておりますが、使用料収入の不足分を一般会計繰入金で賄っていることから、引き続き改善が必要であります。
②累積欠損金比率は、欠損金が発生していない状態であります。
③流動比率は61.95％と目標の100％以上を下回っており、1年以内の支払いに対応できる現金等の流動資産が不足している状態であります。
④企業債残高対事業規模比率は396.48％と類似団体平均を大きく下回っています。平成初期の大規模整備の財源となった企業債の償還が終了しつつあることが要因であります。
⑤経費回収率は102.02％と目標の100％をわずかに上回り、汚水処理費用を使用料収入で賄うことが出来ている状態として改善傾向にあります。
⑥汚水処理原価は153.78円と類似団体平均を下回っており、費用の効率性については大きな問題はないと考えられます。
⑦施設利用率については、本町では処理場を保有していないため、分析の対象外となります。
⑧水洗化率は98.79％と類似団体平均を上回っており、年々増加傾向にあります。今後も水洗化率向上に繋がる取り組みを推進します。</t>
    <rPh sb="4" eb="6">
      <t>スウチ</t>
    </rPh>
    <rPh sb="12" eb="14">
      <t>レイワ</t>
    </rPh>
    <rPh sb="15" eb="17">
      <t>ネンド</t>
    </rPh>
    <rPh sb="18" eb="19">
      <t>ホウ</t>
    </rPh>
    <rPh sb="19" eb="21">
      <t>テキヨウ</t>
    </rPh>
    <rPh sb="21" eb="22">
      <t>ゴ</t>
    </rPh>
    <rPh sb="28" eb="29">
      <t>ネン</t>
    </rPh>
    <rPh sb="30" eb="32">
      <t>スウチ</t>
    </rPh>
    <rPh sb="43" eb="45">
      <t>ケイジョウ</t>
    </rPh>
    <rPh sb="58" eb="60">
      <t>モクヒョウ</t>
    </rPh>
    <rPh sb="65" eb="67">
      <t>イジョウ</t>
    </rPh>
    <rPh sb="68" eb="70">
      <t>ウワマワ</t>
    </rPh>
    <rPh sb="75" eb="77">
      <t>イジ</t>
    </rPh>
    <rPh sb="77" eb="80">
      <t>カンリヒ</t>
    </rPh>
    <rPh sb="80" eb="81">
      <t>トウ</t>
    </rPh>
    <rPh sb="82" eb="84">
      <t>ヒヨウ</t>
    </rPh>
    <rPh sb="85" eb="88">
      <t>ゲスイドウ</t>
    </rPh>
    <rPh sb="88" eb="91">
      <t>シヨウリョウ</t>
    </rPh>
    <rPh sb="91" eb="92">
      <t>トウ</t>
    </rPh>
    <rPh sb="93" eb="94">
      <t>マカナ</t>
    </rPh>
    <rPh sb="98" eb="100">
      <t>デキ</t>
    </rPh>
    <rPh sb="103" eb="105">
      <t>ジョウタイ</t>
    </rPh>
    <rPh sb="160" eb="162">
      <t>ルイセキ</t>
    </rPh>
    <rPh sb="162" eb="164">
      <t>ケッソン</t>
    </rPh>
    <rPh sb="164" eb="165">
      <t>キン</t>
    </rPh>
    <rPh sb="165" eb="167">
      <t>ヒリツ</t>
    </rPh>
    <rPh sb="169" eb="172">
      <t>ケッソンキン</t>
    </rPh>
    <rPh sb="173" eb="175">
      <t>ハッセイ</t>
    </rPh>
    <rPh sb="180" eb="182">
      <t>ジョウタイ</t>
    </rPh>
    <rPh sb="190" eb="192">
      <t>リュウドウ</t>
    </rPh>
    <rPh sb="192" eb="194">
      <t>ヒリツ</t>
    </rPh>
    <rPh sb="209" eb="211">
      <t>イジョウ</t>
    </rPh>
    <rPh sb="212" eb="214">
      <t>シタマワ</t>
    </rPh>
    <rPh sb="220" eb="221">
      <t>ネン</t>
    </rPh>
    <rPh sb="221" eb="223">
      <t>イナイ</t>
    </rPh>
    <rPh sb="224" eb="226">
      <t>シハラ</t>
    </rPh>
    <rPh sb="228" eb="230">
      <t>タイオウ</t>
    </rPh>
    <rPh sb="233" eb="235">
      <t>ゲンキン</t>
    </rPh>
    <rPh sb="235" eb="236">
      <t>トウ</t>
    </rPh>
    <rPh sb="237" eb="239">
      <t>リュウドウ</t>
    </rPh>
    <rPh sb="239" eb="241">
      <t>シサン</t>
    </rPh>
    <rPh sb="242" eb="244">
      <t>フソク</t>
    </rPh>
    <rPh sb="248" eb="250">
      <t>ジョウタイ</t>
    </rPh>
    <rPh sb="279" eb="281">
      <t>ルイジ</t>
    </rPh>
    <rPh sb="281" eb="283">
      <t>ダンタイ</t>
    </rPh>
    <rPh sb="283" eb="285">
      <t>ヘイキン</t>
    </rPh>
    <rPh sb="286" eb="287">
      <t>オオ</t>
    </rPh>
    <rPh sb="289" eb="291">
      <t>シタマワ</t>
    </rPh>
    <rPh sb="297" eb="299">
      <t>ヘイセイ</t>
    </rPh>
    <rPh sb="299" eb="301">
      <t>ショキ</t>
    </rPh>
    <rPh sb="302" eb="305">
      <t>ダイキボ</t>
    </rPh>
    <rPh sb="305" eb="307">
      <t>セイビ</t>
    </rPh>
    <rPh sb="308" eb="310">
      <t>ザイゲン</t>
    </rPh>
    <rPh sb="314" eb="316">
      <t>キギョウ</t>
    </rPh>
    <rPh sb="316" eb="317">
      <t>サイ</t>
    </rPh>
    <rPh sb="318" eb="320">
      <t>ショウカン</t>
    </rPh>
    <rPh sb="321" eb="323">
      <t>シュウリョウ</t>
    </rPh>
    <rPh sb="331" eb="333">
      <t>ヨウイン</t>
    </rPh>
    <rPh sb="341" eb="343">
      <t>ケイヒ</t>
    </rPh>
    <rPh sb="343" eb="345">
      <t>カイシュウ</t>
    </rPh>
    <rPh sb="345" eb="346">
      <t>リツ</t>
    </rPh>
    <rPh sb="371" eb="377">
      <t>オスイショリヒヨウ</t>
    </rPh>
    <rPh sb="381" eb="383">
      <t>シュウニュウ</t>
    </rPh>
    <rPh sb="384" eb="385">
      <t>マカナ</t>
    </rPh>
    <rPh sb="389" eb="391">
      <t>デキ</t>
    </rPh>
    <rPh sb="394" eb="396">
      <t>ジョウタイ</t>
    </rPh>
    <rPh sb="399" eb="403">
      <t>カイゼンケイコウ</t>
    </rPh>
    <rPh sb="411" eb="413">
      <t>オスイ</t>
    </rPh>
    <rPh sb="413" eb="415">
      <t>ショリ</t>
    </rPh>
    <rPh sb="415" eb="417">
      <t>ゲンカ</t>
    </rPh>
    <rPh sb="424" eb="425">
      <t>エン</t>
    </rPh>
    <rPh sb="426" eb="428">
      <t>ルイジ</t>
    </rPh>
    <rPh sb="428" eb="430">
      <t>ダンタイ</t>
    </rPh>
    <rPh sb="430" eb="432">
      <t>ヘイキン</t>
    </rPh>
    <rPh sb="440" eb="442">
      <t>ヒヨウ</t>
    </rPh>
    <rPh sb="443" eb="446">
      <t>コウリツセイ</t>
    </rPh>
    <rPh sb="451" eb="452">
      <t>オオ</t>
    </rPh>
    <rPh sb="454" eb="456">
      <t>モンダイ</t>
    </rPh>
    <rPh sb="460" eb="461">
      <t>カンガ</t>
    </rPh>
    <rPh sb="469" eb="471">
      <t>シセツ</t>
    </rPh>
    <rPh sb="471" eb="473">
      <t>リヨウ</t>
    </rPh>
    <rPh sb="473" eb="474">
      <t>リツ</t>
    </rPh>
    <rPh sb="480" eb="482">
      <t>ホンチョウ</t>
    </rPh>
    <rPh sb="488" eb="490">
      <t>ホユウ</t>
    </rPh>
    <rPh sb="498" eb="500">
      <t>ブンセキ</t>
    </rPh>
    <rPh sb="512" eb="515">
      <t>スイセンカ</t>
    </rPh>
    <rPh sb="515" eb="516">
      <t>リツ</t>
    </rPh>
    <rPh sb="538" eb="540">
      <t>ネンネン</t>
    </rPh>
    <rPh sb="540" eb="544">
      <t>ゾウカケイコウ</t>
    </rPh>
    <rPh sb="550" eb="552">
      <t>コンゴ</t>
    </rPh>
    <rPh sb="553" eb="555">
      <t>スイセン</t>
    </rPh>
    <rPh sb="555" eb="556">
      <t>カ</t>
    </rPh>
    <rPh sb="560" eb="561">
      <t>ツナ</t>
    </rPh>
    <rPh sb="563" eb="564">
      <t>ト</t>
    </rPh>
    <rPh sb="565" eb="566">
      <t>ク</t>
    </rPh>
    <rPh sb="568" eb="570">
      <t>スイシン</t>
    </rPh>
    <phoneticPr fontId="1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</si>
</sst>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quot;R&quot;yy"/>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8"/>
      <color theme="3"/>
      <name val="游ゴシック Light"/>
      <family val="2"/>
      <charset val="128"/>
      <scheme val="major"/>
    </font>
    <font>
      <sz val="11"/>
      <color rgb="FFFF0000"/>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6" fillId="0" borderId="6" xfId="0" applyFont="1" applyBorder="1" applyAlignment="1" applyProtection="1">
      <alignment horizontal="left" vertical="top" wrapText="1"/>
      <protection locked="0"/>
    </xf>
    <xf numFmtId="0" fontId="16" fillId="0" borderId="0" xfId="0" applyFont="1" applyAlignment="1" applyProtection="1">
      <alignment horizontal="left" vertical="top" wrapText="1"/>
      <protection locked="0"/>
    </xf>
    <xf numFmtId="0" fontId="16" fillId="0" borderId="7"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0" borderId="1"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7" fillId="0" borderId="6" xfId="0" applyFont="1" applyBorder="1" applyAlignment="1" applyProtection="1">
      <alignment horizontal="left" vertical="top" wrapText="1"/>
      <protection locked="0"/>
    </xf>
    <xf numFmtId="0" fontId="17" fillId="0" borderId="0" xfId="0" applyFont="1" applyAlignment="1" applyProtection="1">
      <alignment horizontal="left" vertical="top" wrapText="1"/>
      <protection locked="0"/>
    </xf>
    <xf numFmtId="0" fontId="17" fillId="0" borderId="7" xfId="0" applyFont="1" applyBorder="1" applyAlignment="1" applyProtection="1">
      <alignment horizontal="left" vertical="top" wrapText="1"/>
      <protection locked="0"/>
    </xf>
    <xf numFmtId="0" fontId="17" fillId="0" borderId="8" xfId="0" applyFont="1" applyBorder="1" applyAlignment="1" applyProtection="1">
      <alignment horizontal="left" vertical="top" wrapText="1"/>
      <protection locked="0"/>
    </xf>
    <xf numFmtId="0" fontId="17" fillId="0" borderId="1"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0.15</c:v>
                </c:pt>
                <c:pt idx="2">
                  <c:v>7.0000000000000007E-2</c:v>
                </c:pt>
                <c:pt idx="3">
                  <c:v>0.03</c:v>
                </c:pt>
                <c:pt idx="4">
                  <c:v>0.03</c:v>
                </c:pt>
              </c:numCache>
            </c:numRef>
          </c:val>
          <c:extLst xmlns:c16r2="http://schemas.microsoft.com/office/drawing/2015/06/chart">
            <c:ext xmlns:c16="http://schemas.microsoft.com/office/drawing/2014/chart" uri="{C3380CC4-5D6E-409C-BE32-E72D297353CC}">
              <c16:uniqueId val="{00000000-6E06-45F2-94D5-D0743124358A}"/>
            </c:ext>
          </c:extLst>
        </c:ser>
        <c:dLbls>
          <c:showLegendKey val="0"/>
          <c:showVal val="0"/>
          <c:showCatName val="0"/>
          <c:showSerName val="0"/>
          <c:showPercent val="0"/>
          <c:showBubbleSize val="0"/>
        </c:dLbls>
        <c:gapWidth val="150"/>
        <c:axId val="151365312"/>
        <c:axId val="150975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0.09</c:v>
                </c:pt>
                <c:pt idx="2">
                  <c:v>0.17</c:v>
                </c:pt>
                <c:pt idx="3">
                  <c:v>0.13</c:v>
                </c:pt>
                <c:pt idx="4">
                  <c:v>0.06</c:v>
                </c:pt>
              </c:numCache>
            </c:numRef>
          </c:val>
          <c:smooth val="0"/>
          <c:extLst xmlns:c16r2="http://schemas.microsoft.com/office/drawing/2015/06/chart">
            <c:ext xmlns:c16="http://schemas.microsoft.com/office/drawing/2014/chart" uri="{C3380CC4-5D6E-409C-BE32-E72D297353CC}">
              <c16:uniqueId val="{00000001-6E06-45F2-94D5-D0743124358A}"/>
            </c:ext>
          </c:extLst>
        </c:ser>
        <c:dLbls>
          <c:showLegendKey val="0"/>
          <c:showVal val="0"/>
          <c:showCatName val="0"/>
          <c:showSerName val="0"/>
          <c:showPercent val="0"/>
          <c:showBubbleSize val="0"/>
        </c:dLbls>
        <c:marker val="1"/>
        <c:smooth val="0"/>
        <c:axId val="151365312"/>
        <c:axId val="150975448"/>
      </c:lineChart>
      <c:dateAx>
        <c:axId val="151365312"/>
        <c:scaling>
          <c:orientation val="minMax"/>
        </c:scaling>
        <c:delete val="1"/>
        <c:axPos val="b"/>
        <c:numFmt formatCode="&quot;R&quot;yy" sourceLinked="1"/>
        <c:majorTickMark val="none"/>
        <c:minorTickMark val="none"/>
        <c:tickLblPos val="none"/>
        <c:crossAx val="150975448"/>
        <c:crosses val="autoZero"/>
        <c:auto val="1"/>
        <c:lblOffset val="100"/>
        <c:baseTimeUnit val="years"/>
      </c:dateAx>
      <c:valAx>
        <c:axId val="150975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36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0</c:v>
                </c:pt>
                <c:pt idx="1">
                  <c:v>117.6</c:v>
                </c:pt>
                <c:pt idx="2">
                  <c:v>114.79</c:v>
                </c:pt>
                <c:pt idx="3">
                  <c:v>111.09</c:v>
                </c:pt>
                <c:pt idx="4">
                  <c:v>113.01</c:v>
                </c:pt>
              </c:numCache>
            </c:numRef>
          </c:val>
          <c:extLst xmlns:c16r2="http://schemas.microsoft.com/office/drawing/2015/06/chart">
            <c:ext xmlns:c16="http://schemas.microsoft.com/office/drawing/2014/chart" uri="{C3380CC4-5D6E-409C-BE32-E72D297353CC}">
              <c16:uniqueId val="{00000000-119B-43D0-BE13-D3573FE4B634}"/>
            </c:ext>
          </c:extLst>
        </c:ser>
        <c:dLbls>
          <c:showLegendKey val="0"/>
          <c:showVal val="0"/>
          <c:showCatName val="0"/>
          <c:showSerName val="0"/>
          <c:showPercent val="0"/>
          <c:showBubbleSize val="0"/>
        </c:dLbls>
        <c:gapWidth val="150"/>
        <c:axId val="151411576"/>
        <c:axId val="151411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107.85</c:v>
                </c:pt>
                <c:pt idx="2">
                  <c:v>108.04</c:v>
                </c:pt>
                <c:pt idx="3">
                  <c:v>107.49</c:v>
                </c:pt>
                <c:pt idx="4">
                  <c:v>107.64</c:v>
                </c:pt>
              </c:numCache>
            </c:numRef>
          </c:val>
          <c:smooth val="0"/>
          <c:extLst xmlns:c16r2="http://schemas.microsoft.com/office/drawing/2015/06/chart">
            <c:ext xmlns:c16="http://schemas.microsoft.com/office/drawing/2014/chart" uri="{C3380CC4-5D6E-409C-BE32-E72D297353CC}">
              <c16:uniqueId val="{00000001-119B-43D0-BE13-D3573FE4B634}"/>
            </c:ext>
          </c:extLst>
        </c:ser>
        <c:dLbls>
          <c:showLegendKey val="0"/>
          <c:showVal val="0"/>
          <c:showCatName val="0"/>
          <c:showSerName val="0"/>
          <c:showPercent val="0"/>
          <c:showBubbleSize val="0"/>
        </c:dLbls>
        <c:marker val="1"/>
        <c:smooth val="0"/>
        <c:axId val="151411576"/>
        <c:axId val="151411960"/>
      </c:lineChart>
      <c:dateAx>
        <c:axId val="151411576"/>
        <c:scaling>
          <c:orientation val="minMax"/>
        </c:scaling>
        <c:delete val="1"/>
        <c:axPos val="b"/>
        <c:numFmt formatCode="&quot;R&quot;yy" sourceLinked="1"/>
        <c:majorTickMark val="none"/>
        <c:minorTickMark val="none"/>
        <c:tickLblPos val="none"/>
        <c:crossAx val="151411960"/>
        <c:crosses val="autoZero"/>
        <c:auto val="1"/>
        <c:lblOffset val="100"/>
        <c:baseTimeUnit val="years"/>
      </c:dateAx>
      <c:valAx>
        <c:axId val="151411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411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0</c:v>
                </c:pt>
                <c:pt idx="1">
                  <c:v>2.96</c:v>
                </c:pt>
                <c:pt idx="2">
                  <c:v>5.86</c:v>
                </c:pt>
                <c:pt idx="3">
                  <c:v>8.5399999999999991</c:v>
                </c:pt>
                <c:pt idx="4">
                  <c:v>11.08</c:v>
                </c:pt>
              </c:numCache>
            </c:numRef>
          </c:val>
          <c:extLst xmlns:c16r2="http://schemas.microsoft.com/office/drawing/2015/06/chart">
            <c:ext xmlns:c16="http://schemas.microsoft.com/office/drawing/2014/chart" uri="{C3380CC4-5D6E-409C-BE32-E72D297353CC}">
              <c16:uniqueId val="{00000000-2F80-4164-BF49-651C76683F0F}"/>
            </c:ext>
          </c:extLst>
        </c:ser>
        <c:dLbls>
          <c:showLegendKey val="0"/>
          <c:showVal val="0"/>
          <c:showCatName val="0"/>
          <c:showSerName val="0"/>
          <c:showPercent val="0"/>
          <c:showBubbleSize val="0"/>
        </c:dLbls>
        <c:gapWidth val="150"/>
        <c:axId val="151743712"/>
        <c:axId val="1517440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23.79</c:v>
                </c:pt>
                <c:pt idx="2">
                  <c:v>25.66</c:v>
                </c:pt>
                <c:pt idx="3">
                  <c:v>27.46</c:v>
                </c:pt>
                <c:pt idx="4">
                  <c:v>29.93</c:v>
                </c:pt>
              </c:numCache>
            </c:numRef>
          </c:val>
          <c:smooth val="0"/>
          <c:extLst xmlns:c16r2="http://schemas.microsoft.com/office/drawing/2015/06/chart">
            <c:ext xmlns:c16="http://schemas.microsoft.com/office/drawing/2014/chart" uri="{C3380CC4-5D6E-409C-BE32-E72D297353CC}">
              <c16:uniqueId val="{00000001-2F80-4164-BF49-651C76683F0F}"/>
            </c:ext>
          </c:extLst>
        </c:ser>
        <c:dLbls>
          <c:showLegendKey val="0"/>
          <c:showVal val="0"/>
          <c:showCatName val="0"/>
          <c:showSerName val="0"/>
          <c:showPercent val="0"/>
          <c:showBubbleSize val="0"/>
        </c:dLbls>
        <c:marker val="1"/>
        <c:smooth val="0"/>
        <c:axId val="151743712"/>
        <c:axId val="151744096"/>
      </c:lineChart>
      <c:dateAx>
        <c:axId val="151743712"/>
        <c:scaling>
          <c:orientation val="minMax"/>
        </c:scaling>
        <c:delete val="1"/>
        <c:axPos val="b"/>
        <c:numFmt formatCode="&quot;R&quot;yy" sourceLinked="1"/>
        <c:majorTickMark val="none"/>
        <c:minorTickMark val="none"/>
        <c:tickLblPos val="none"/>
        <c:crossAx val="151744096"/>
        <c:crosses val="autoZero"/>
        <c:auto val="1"/>
        <c:lblOffset val="100"/>
        <c:baseTimeUnit val="years"/>
      </c:dateAx>
      <c:valAx>
        <c:axId val="15174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743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C03-4811-BD79-0CD4DD763F65}"/>
            </c:ext>
          </c:extLst>
        </c:ser>
        <c:dLbls>
          <c:showLegendKey val="0"/>
          <c:showVal val="0"/>
          <c:showCatName val="0"/>
          <c:showSerName val="0"/>
          <c:showPercent val="0"/>
          <c:showBubbleSize val="0"/>
        </c:dLbls>
        <c:gapWidth val="150"/>
        <c:axId val="150201224"/>
        <c:axId val="150198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1.22</c:v>
                </c:pt>
                <c:pt idx="2">
                  <c:v>1.61</c:v>
                </c:pt>
                <c:pt idx="3">
                  <c:v>2.08</c:v>
                </c:pt>
                <c:pt idx="4">
                  <c:v>2.74</c:v>
                </c:pt>
              </c:numCache>
            </c:numRef>
          </c:val>
          <c:smooth val="0"/>
          <c:extLst xmlns:c16r2="http://schemas.microsoft.com/office/drawing/2015/06/chart">
            <c:ext xmlns:c16="http://schemas.microsoft.com/office/drawing/2014/chart" uri="{C3380CC4-5D6E-409C-BE32-E72D297353CC}">
              <c16:uniqueId val="{00000001-FC03-4811-BD79-0CD4DD763F65}"/>
            </c:ext>
          </c:extLst>
        </c:ser>
        <c:dLbls>
          <c:showLegendKey val="0"/>
          <c:showVal val="0"/>
          <c:showCatName val="0"/>
          <c:showSerName val="0"/>
          <c:showPercent val="0"/>
          <c:showBubbleSize val="0"/>
        </c:dLbls>
        <c:marker val="1"/>
        <c:smooth val="0"/>
        <c:axId val="150201224"/>
        <c:axId val="150198480"/>
      </c:lineChart>
      <c:dateAx>
        <c:axId val="150201224"/>
        <c:scaling>
          <c:orientation val="minMax"/>
        </c:scaling>
        <c:delete val="1"/>
        <c:axPos val="b"/>
        <c:numFmt formatCode="&quot;R&quot;yy" sourceLinked="1"/>
        <c:majorTickMark val="none"/>
        <c:minorTickMark val="none"/>
        <c:tickLblPos val="none"/>
        <c:crossAx val="150198480"/>
        <c:crosses val="autoZero"/>
        <c:auto val="1"/>
        <c:lblOffset val="100"/>
        <c:baseTimeUnit val="years"/>
      </c:dateAx>
      <c:valAx>
        <c:axId val="150198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201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874D-4A5E-9C59-0E562AEB9FC4}"/>
            </c:ext>
          </c:extLst>
        </c:ser>
        <c:dLbls>
          <c:showLegendKey val="0"/>
          <c:showVal val="0"/>
          <c:showCatName val="0"/>
          <c:showSerName val="0"/>
          <c:showPercent val="0"/>
          <c:showBubbleSize val="0"/>
        </c:dLbls>
        <c:gapWidth val="150"/>
        <c:axId val="150200440"/>
        <c:axId val="151873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4.72</c:v>
                </c:pt>
                <c:pt idx="2">
                  <c:v>4.49</c:v>
                </c:pt>
                <c:pt idx="3">
                  <c:v>5.41</c:v>
                </c:pt>
                <c:pt idx="4">
                  <c:v>5.61</c:v>
                </c:pt>
              </c:numCache>
            </c:numRef>
          </c:val>
          <c:smooth val="0"/>
          <c:extLst xmlns:c16r2="http://schemas.microsoft.com/office/drawing/2015/06/chart">
            <c:ext xmlns:c16="http://schemas.microsoft.com/office/drawing/2014/chart" uri="{C3380CC4-5D6E-409C-BE32-E72D297353CC}">
              <c16:uniqueId val="{00000001-874D-4A5E-9C59-0E562AEB9FC4}"/>
            </c:ext>
          </c:extLst>
        </c:ser>
        <c:dLbls>
          <c:showLegendKey val="0"/>
          <c:showVal val="0"/>
          <c:showCatName val="0"/>
          <c:showSerName val="0"/>
          <c:showPercent val="0"/>
          <c:showBubbleSize val="0"/>
        </c:dLbls>
        <c:marker val="1"/>
        <c:smooth val="0"/>
        <c:axId val="150200440"/>
        <c:axId val="151873240"/>
      </c:lineChart>
      <c:dateAx>
        <c:axId val="150200440"/>
        <c:scaling>
          <c:orientation val="minMax"/>
        </c:scaling>
        <c:delete val="1"/>
        <c:axPos val="b"/>
        <c:numFmt formatCode="&quot;R&quot;yy" sourceLinked="1"/>
        <c:majorTickMark val="none"/>
        <c:minorTickMark val="none"/>
        <c:tickLblPos val="none"/>
        <c:crossAx val="151873240"/>
        <c:crosses val="autoZero"/>
        <c:auto val="1"/>
        <c:lblOffset val="100"/>
        <c:baseTimeUnit val="years"/>
      </c:dateAx>
      <c:valAx>
        <c:axId val="151873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20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0</c:v>
                </c:pt>
                <c:pt idx="1">
                  <c:v>47.28</c:v>
                </c:pt>
                <c:pt idx="2">
                  <c:v>42</c:v>
                </c:pt>
                <c:pt idx="3">
                  <c:v>38.729999999999997</c:v>
                </c:pt>
                <c:pt idx="4">
                  <c:v>61.95</c:v>
                </c:pt>
              </c:numCache>
            </c:numRef>
          </c:val>
          <c:extLst xmlns:c16r2="http://schemas.microsoft.com/office/drawing/2015/06/chart">
            <c:ext xmlns:c16="http://schemas.microsoft.com/office/drawing/2014/chart" uri="{C3380CC4-5D6E-409C-BE32-E72D297353CC}">
              <c16:uniqueId val="{00000000-C661-44D5-BC27-5F5466EA4066}"/>
            </c:ext>
          </c:extLst>
        </c:ser>
        <c:dLbls>
          <c:showLegendKey val="0"/>
          <c:showVal val="0"/>
          <c:showCatName val="0"/>
          <c:showSerName val="0"/>
          <c:showPercent val="0"/>
          <c:showBubbleSize val="0"/>
        </c:dLbls>
        <c:gapWidth val="150"/>
        <c:axId val="151872848"/>
        <c:axId val="151868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67.930000000000007</c:v>
                </c:pt>
                <c:pt idx="2">
                  <c:v>68.53</c:v>
                </c:pt>
                <c:pt idx="3">
                  <c:v>69.180000000000007</c:v>
                </c:pt>
                <c:pt idx="4">
                  <c:v>76.319999999999993</c:v>
                </c:pt>
              </c:numCache>
            </c:numRef>
          </c:val>
          <c:smooth val="0"/>
          <c:extLst xmlns:c16r2="http://schemas.microsoft.com/office/drawing/2015/06/chart">
            <c:ext xmlns:c16="http://schemas.microsoft.com/office/drawing/2014/chart" uri="{C3380CC4-5D6E-409C-BE32-E72D297353CC}">
              <c16:uniqueId val="{00000001-C661-44D5-BC27-5F5466EA4066}"/>
            </c:ext>
          </c:extLst>
        </c:ser>
        <c:dLbls>
          <c:showLegendKey val="0"/>
          <c:showVal val="0"/>
          <c:showCatName val="0"/>
          <c:showSerName val="0"/>
          <c:showPercent val="0"/>
          <c:showBubbleSize val="0"/>
        </c:dLbls>
        <c:marker val="1"/>
        <c:smooth val="0"/>
        <c:axId val="151872848"/>
        <c:axId val="151868928"/>
      </c:lineChart>
      <c:dateAx>
        <c:axId val="151872848"/>
        <c:scaling>
          <c:orientation val="minMax"/>
        </c:scaling>
        <c:delete val="1"/>
        <c:axPos val="b"/>
        <c:numFmt formatCode="&quot;R&quot;yy" sourceLinked="1"/>
        <c:majorTickMark val="none"/>
        <c:minorTickMark val="none"/>
        <c:tickLblPos val="none"/>
        <c:crossAx val="151868928"/>
        <c:crosses val="autoZero"/>
        <c:auto val="1"/>
        <c:lblOffset val="100"/>
        <c:baseTimeUnit val="years"/>
      </c:dateAx>
      <c:valAx>
        <c:axId val="151868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87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340.71</c:v>
                </c:pt>
                <c:pt idx="2">
                  <c:v>402.52</c:v>
                </c:pt>
                <c:pt idx="3">
                  <c:v>414.86</c:v>
                </c:pt>
                <c:pt idx="4">
                  <c:v>396.48</c:v>
                </c:pt>
              </c:numCache>
            </c:numRef>
          </c:val>
          <c:extLst xmlns:c16r2="http://schemas.microsoft.com/office/drawing/2015/06/chart">
            <c:ext xmlns:c16="http://schemas.microsoft.com/office/drawing/2014/chart" uri="{C3380CC4-5D6E-409C-BE32-E72D297353CC}">
              <c16:uniqueId val="{00000000-D70A-4570-93CA-81A09C182CF7}"/>
            </c:ext>
          </c:extLst>
        </c:ser>
        <c:dLbls>
          <c:showLegendKey val="0"/>
          <c:showVal val="0"/>
          <c:showCatName val="0"/>
          <c:showSerName val="0"/>
          <c:showPercent val="0"/>
          <c:showBubbleSize val="0"/>
        </c:dLbls>
        <c:gapWidth val="150"/>
        <c:axId val="151866184"/>
        <c:axId val="15186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857.88</c:v>
                </c:pt>
                <c:pt idx="2">
                  <c:v>825.1</c:v>
                </c:pt>
                <c:pt idx="3">
                  <c:v>789.87</c:v>
                </c:pt>
                <c:pt idx="4">
                  <c:v>749.43</c:v>
                </c:pt>
              </c:numCache>
            </c:numRef>
          </c:val>
          <c:smooth val="0"/>
          <c:extLst xmlns:c16r2="http://schemas.microsoft.com/office/drawing/2015/06/chart">
            <c:ext xmlns:c16="http://schemas.microsoft.com/office/drawing/2014/chart" uri="{C3380CC4-5D6E-409C-BE32-E72D297353CC}">
              <c16:uniqueId val="{00000001-D70A-4570-93CA-81A09C182CF7}"/>
            </c:ext>
          </c:extLst>
        </c:ser>
        <c:dLbls>
          <c:showLegendKey val="0"/>
          <c:showVal val="0"/>
          <c:showCatName val="0"/>
          <c:showSerName val="0"/>
          <c:showPercent val="0"/>
          <c:showBubbleSize val="0"/>
        </c:dLbls>
        <c:marker val="1"/>
        <c:smooth val="0"/>
        <c:axId val="151866184"/>
        <c:axId val="151866576"/>
      </c:lineChart>
      <c:dateAx>
        <c:axId val="151866184"/>
        <c:scaling>
          <c:orientation val="minMax"/>
        </c:scaling>
        <c:delete val="1"/>
        <c:axPos val="b"/>
        <c:numFmt formatCode="&quot;R&quot;yy" sourceLinked="1"/>
        <c:majorTickMark val="none"/>
        <c:minorTickMark val="none"/>
        <c:tickLblPos val="none"/>
        <c:crossAx val="151866576"/>
        <c:crosses val="autoZero"/>
        <c:auto val="1"/>
        <c:lblOffset val="100"/>
        <c:baseTimeUnit val="years"/>
      </c:dateAx>
      <c:valAx>
        <c:axId val="15186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866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0</c:v>
                </c:pt>
                <c:pt idx="1">
                  <c:v>97.52</c:v>
                </c:pt>
                <c:pt idx="2">
                  <c:v>98.69</c:v>
                </c:pt>
                <c:pt idx="3">
                  <c:v>101.75</c:v>
                </c:pt>
                <c:pt idx="4">
                  <c:v>102.02</c:v>
                </c:pt>
              </c:numCache>
            </c:numRef>
          </c:val>
          <c:extLst xmlns:c16r2="http://schemas.microsoft.com/office/drawing/2015/06/chart">
            <c:ext xmlns:c16="http://schemas.microsoft.com/office/drawing/2014/chart" uri="{C3380CC4-5D6E-409C-BE32-E72D297353CC}">
              <c16:uniqueId val="{00000000-2E64-4830-9981-FDBC226461E7}"/>
            </c:ext>
          </c:extLst>
        </c:ser>
        <c:dLbls>
          <c:showLegendKey val="0"/>
          <c:showVal val="0"/>
          <c:showCatName val="0"/>
          <c:showSerName val="0"/>
          <c:showPercent val="0"/>
          <c:showBubbleSize val="0"/>
        </c:dLbls>
        <c:gapWidth val="150"/>
        <c:axId val="151867360"/>
        <c:axId val="15186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94.97</c:v>
                </c:pt>
                <c:pt idx="2">
                  <c:v>97.07</c:v>
                </c:pt>
                <c:pt idx="3">
                  <c:v>98.06</c:v>
                </c:pt>
                <c:pt idx="4">
                  <c:v>98.46</c:v>
                </c:pt>
              </c:numCache>
            </c:numRef>
          </c:val>
          <c:smooth val="0"/>
          <c:extLst xmlns:c16r2="http://schemas.microsoft.com/office/drawing/2015/06/chart">
            <c:ext xmlns:c16="http://schemas.microsoft.com/office/drawing/2014/chart" uri="{C3380CC4-5D6E-409C-BE32-E72D297353CC}">
              <c16:uniqueId val="{00000001-2E64-4830-9981-FDBC226461E7}"/>
            </c:ext>
          </c:extLst>
        </c:ser>
        <c:dLbls>
          <c:showLegendKey val="0"/>
          <c:showVal val="0"/>
          <c:showCatName val="0"/>
          <c:showSerName val="0"/>
          <c:showPercent val="0"/>
          <c:showBubbleSize val="0"/>
        </c:dLbls>
        <c:marker val="1"/>
        <c:smooth val="0"/>
        <c:axId val="151867360"/>
        <c:axId val="151868144"/>
      </c:lineChart>
      <c:dateAx>
        <c:axId val="151867360"/>
        <c:scaling>
          <c:orientation val="minMax"/>
        </c:scaling>
        <c:delete val="1"/>
        <c:axPos val="b"/>
        <c:numFmt formatCode="&quot;R&quot;yy" sourceLinked="1"/>
        <c:majorTickMark val="none"/>
        <c:minorTickMark val="none"/>
        <c:tickLblPos val="none"/>
        <c:crossAx val="151868144"/>
        <c:crosses val="autoZero"/>
        <c:auto val="1"/>
        <c:lblOffset val="100"/>
        <c:baseTimeUnit val="years"/>
      </c:dateAx>
      <c:valAx>
        <c:axId val="151868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867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0</c:v>
                </c:pt>
                <c:pt idx="1">
                  <c:v>159.41</c:v>
                </c:pt>
                <c:pt idx="2">
                  <c:v>157.79</c:v>
                </c:pt>
                <c:pt idx="3">
                  <c:v>153.54</c:v>
                </c:pt>
                <c:pt idx="4">
                  <c:v>153.78</c:v>
                </c:pt>
              </c:numCache>
            </c:numRef>
          </c:val>
          <c:extLst xmlns:c16r2="http://schemas.microsoft.com/office/drawing/2015/06/chart">
            <c:ext xmlns:c16="http://schemas.microsoft.com/office/drawing/2014/chart" uri="{C3380CC4-5D6E-409C-BE32-E72D297353CC}">
              <c16:uniqueId val="{00000000-11E4-48BF-97BC-EFF2395E784E}"/>
            </c:ext>
          </c:extLst>
        </c:ser>
        <c:dLbls>
          <c:showLegendKey val="0"/>
          <c:showVal val="0"/>
          <c:showCatName val="0"/>
          <c:showSerName val="0"/>
          <c:showPercent val="0"/>
          <c:showBubbleSize val="0"/>
        </c:dLbls>
        <c:gapWidth val="150"/>
        <c:axId val="151869320"/>
        <c:axId val="15186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159.49</c:v>
                </c:pt>
                <c:pt idx="2">
                  <c:v>157.81</c:v>
                </c:pt>
                <c:pt idx="3">
                  <c:v>157.37</c:v>
                </c:pt>
                <c:pt idx="4">
                  <c:v>157.44999999999999</c:v>
                </c:pt>
              </c:numCache>
            </c:numRef>
          </c:val>
          <c:smooth val="0"/>
          <c:extLst xmlns:c16r2="http://schemas.microsoft.com/office/drawing/2015/06/chart">
            <c:ext xmlns:c16="http://schemas.microsoft.com/office/drawing/2014/chart" uri="{C3380CC4-5D6E-409C-BE32-E72D297353CC}">
              <c16:uniqueId val="{00000001-11E4-48BF-97BC-EFF2395E784E}"/>
            </c:ext>
          </c:extLst>
        </c:ser>
        <c:dLbls>
          <c:showLegendKey val="0"/>
          <c:showVal val="0"/>
          <c:showCatName val="0"/>
          <c:showSerName val="0"/>
          <c:showPercent val="0"/>
          <c:showBubbleSize val="0"/>
        </c:dLbls>
        <c:marker val="1"/>
        <c:smooth val="0"/>
        <c:axId val="151869320"/>
        <c:axId val="151869712"/>
      </c:lineChart>
      <c:dateAx>
        <c:axId val="151869320"/>
        <c:scaling>
          <c:orientation val="minMax"/>
        </c:scaling>
        <c:delete val="1"/>
        <c:axPos val="b"/>
        <c:numFmt formatCode="&quot;R&quot;yy" sourceLinked="1"/>
        <c:majorTickMark val="none"/>
        <c:minorTickMark val="none"/>
        <c:tickLblPos val="none"/>
        <c:crossAx val="151869712"/>
        <c:crosses val="autoZero"/>
        <c:auto val="1"/>
        <c:lblOffset val="100"/>
        <c:baseTimeUnit val="years"/>
      </c:dateAx>
      <c:valAx>
        <c:axId val="15186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869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C53-4D37-AF57-E7F19BBFC83B}"/>
            </c:ext>
          </c:extLst>
        </c:ser>
        <c:dLbls>
          <c:showLegendKey val="0"/>
          <c:showVal val="0"/>
          <c:showCatName val="0"/>
          <c:showSerName val="0"/>
          <c:showPercent val="0"/>
          <c:showBubbleSize val="0"/>
        </c:dLbls>
        <c:gapWidth val="150"/>
        <c:axId val="151871280"/>
        <c:axId val="150201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65.28</c:v>
                </c:pt>
                <c:pt idx="2">
                  <c:v>64.92</c:v>
                </c:pt>
                <c:pt idx="3">
                  <c:v>64.14</c:v>
                </c:pt>
                <c:pt idx="4">
                  <c:v>63.71</c:v>
                </c:pt>
              </c:numCache>
            </c:numRef>
          </c:val>
          <c:smooth val="0"/>
          <c:extLst xmlns:c16r2="http://schemas.microsoft.com/office/drawing/2015/06/chart">
            <c:ext xmlns:c16="http://schemas.microsoft.com/office/drawing/2014/chart" uri="{C3380CC4-5D6E-409C-BE32-E72D297353CC}">
              <c16:uniqueId val="{00000001-EC53-4D37-AF57-E7F19BBFC83B}"/>
            </c:ext>
          </c:extLst>
        </c:ser>
        <c:dLbls>
          <c:showLegendKey val="0"/>
          <c:showVal val="0"/>
          <c:showCatName val="0"/>
          <c:showSerName val="0"/>
          <c:showPercent val="0"/>
          <c:showBubbleSize val="0"/>
        </c:dLbls>
        <c:marker val="1"/>
        <c:smooth val="0"/>
        <c:axId val="151871280"/>
        <c:axId val="150201616"/>
      </c:lineChart>
      <c:dateAx>
        <c:axId val="151871280"/>
        <c:scaling>
          <c:orientation val="minMax"/>
        </c:scaling>
        <c:delete val="1"/>
        <c:axPos val="b"/>
        <c:numFmt formatCode="&quot;R&quot;yy" sourceLinked="1"/>
        <c:majorTickMark val="none"/>
        <c:minorTickMark val="none"/>
        <c:tickLblPos val="none"/>
        <c:crossAx val="150201616"/>
        <c:crosses val="autoZero"/>
        <c:auto val="1"/>
        <c:lblOffset val="100"/>
        <c:baseTimeUnit val="years"/>
      </c:dateAx>
      <c:valAx>
        <c:axId val="150201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1871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0</c:v>
                </c:pt>
                <c:pt idx="1">
                  <c:v>98.32</c:v>
                </c:pt>
                <c:pt idx="2">
                  <c:v>98.68</c:v>
                </c:pt>
                <c:pt idx="3">
                  <c:v>98.75</c:v>
                </c:pt>
                <c:pt idx="4">
                  <c:v>98.79</c:v>
                </c:pt>
              </c:numCache>
            </c:numRef>
          </c:val>
          <c:extLst xmlns:c16r2="http://schemas.microsoft.com/office/drawing/2015/06/chart">
            <c:ext xmlns:c16="http://schemas.microsoft.com/office/drawing/2014/chart" uri="{C3380CC4-5D6E-409C-BE32-E72D297353CC}">
              <c16:uniqueId val="{00000000-35F6-446D-A1D2-694F7AF99EF5}"/>
            </c:ext>
          </c:extLst>
        </c:ser>
        <c:dLbls>
          <c:showLegendKey val="0"/>
          <c:showVal val="0"/>
          <c:showCatName val="0"/>
          <c:showSerName val="0"/>
          <c:showPercent val="0"/>
          <c:showBubbleSize val="0"/>
        </c:dLbls>
        <c:gapWidth val="150"/>
        <c:axId val="150198088"/>
        <c:axId val="15020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92.72</c:v>
                </c:pt>
                <c:pt idx="2">
                  <c:v>92.88</c:v>
                </c:pt>
                <c:pt idx="3">
                  <c:v>92.9</c:v>
                </c:pt>
                <c:pt idx="4">
                  <c:v>92.89</c:v>
                </c:pt>
              </c:numCache>
            </c:numRef>
          </c:val>
          <c:smooth val="0"/>
          <c:extLst xmlns:c16r2="http://schemas.microsoft.com/office/drawing/2015/06/chart">
            <c:ext xmlns:c16="http://schemas.microsoft.com/office/drawing/2014/chart" uri="{C3380CC4-5D6E-409C-BE32-E72D297353CC}">
              <c16:uniqueId val="{00000001-35F6-446D-A1D2-694F7AF99EF5}"/>
            </c:ext>
          </c:extLst>
        </c:ser>
        <c:dLbls>
          <c:showLegendKey val="0"/>
          <c:showVal val="0"/>
          <c:showCatName val="0"/>
          <c:showSerName val="0"/>
          <c:showPercent val="0"/>
          <c:showBubbleSize val="0"/>
        </c:dLbls>
        <c:marker val="1"/>
        <c:smooth val="0"/>
        <c:axId val="150198088"/>
        <c:axId val="150200048"/>
      </c:lineChart>
      <c:dateAx>
        <c:axId val="150198088"/>
        <c:scaling>
          <c:orientation val="minMax"/>
        </c:scaling>
        <c:delete val="1"/>
        <c:axPos val="b"/>
        <c:numFmt formatCode="&quot;R&quot;yy" sourceLinked="1"/>
        <c:majorTickMark val="none"/>
        <c:minorTickMark val="none"/>
        <c:tickLblPos val="none"/>
        <c:crossAx val="150200048"/>
        <c:crosses val="autoZero"/>
        <c:auto val="1"/>
        <c:lblOffset val="100"/>
        <c:baseTimeUnit val="years"/>
      </c:dateAx>
      <c:valAx>
        <c:axId val="150200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50198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茨城県　阿見町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Bd1</v>
      </c>
      <c r="X8" s="39"/>
      <c r="Y8" s="39"/>
      <c r="Z8" s="39"/>
      <c r="AA8" s="39"/>
      <c r="AB8" s="39"/>
      <c r="AC8" s="39"/>
      <c r="AD8" s="40" t="str">
        <f>データ!$M$6</f>
        <v>非設置</v>
      </c>
      <c r="AE8" s="40"/>
      <c r="AF8" s="40"/>
      <c r="AG8" s="40"/>
      <c r="AH8" s="40"/>
      <c r="AI8" s="40"/>
      <c r="AJ8" s="40"/>
      <c r="AK8" s="3"/>
      <c r="AL8" s="41">
        <f>データ!S6</f>
        <v>49489</v>
      </c>
      <c r="AM8" s="41"/>
      <c r="AN8" s="41"/>
      <c r="AO8" s="41"/>
      <c r="AP8" s="41"/>
      <c r="AQ8" s="41"/>
      <c r="AR8" s="41"/>
      <c r="AS8" s="41"/>
      <c r="AT8" s="34">
        <f>データ!T6</f>
        <v>71.400000000000006</v>
      </c>
      <c r="AU8" s="34"/>
      <c r="AV8" s="34"/>
      <c r="AW8" s="34"/>
      <c r="AX8" s="34"/>
      <c r="AY8" s="34"/>
      <c r="AZ8" s="34"/>
      <c r="BA8" s="34"/>
      <c r="BB8" s="34">
        <f>データ!U6</f>
        <v>693.12</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4" t="str">
        <f>データ!N6</f>
        <v>-</v>
      </c>
      <c r="C10" s="34"/>
      <c r="D10" s="34"/>
      <c r="E10" s="34"/>
      <c r="F10" s="34"/>
      <c r="G10" s="34"/>
      <c r="H10" s="34"/>
      <c r="I10" s="34">
        <f>データ!O6</f>
        <v>77.63</v>
      </c>
      <c r="J10" s="34"/>
      <c r="K10" s="34"/>
      <c r="L10" s="34"/>
      <c r="M10" s="34"/>
      <c r="N10" s="34"/>
      <c r="O10" s="34"/>
      <c r="P10" s="34">
        <f>データ!P6</f>
        <v>72.599999999999994</v>
      </c>
      <c r="Q10" s="34"/>
      <c r="R10" s="34"/>
      <c r="S10" s="34"/>
      <c r="T10" s="34"/>
      <c r="U10" s="34"/>
      <c r="V10" s="34"/>
      <c r="W10" s="34">
        <f>データ!Q6</f>
        <v>73.47</v>
      </c>
      <c r="X10" s="34"/>
      <c r="Y10" s="34"/>
      <c r="Z10" s="34"/>
      <c r="AA10" s="34"/>
      <c r="AB10" s="34"/>
      <c r="AC10" s="34"/>
      <c r="AD10" s="41">
        <f>データ!R6</f>
        <v>2750</v>
      </c>
      <c r="AE10" s="41"/>
      <c r="AF10" s="41"/>
      <c r="AG10" s="41"/>
      <c r="AH10" s="41"/>
      <c r="AI10" s="41"/>
      <c r="AJ10" s="41"/>
      <c r="AK10" s="2"/>
      <c r="AL10" s="41">
        <f>データ!V6</f>
        <v>35840</v>
      </c>
      <c r="AM10" s="41"/>
      <c r="AN10" s="41"/>
      <c r="AO10" s="41"/>
      <c r="AP10" s="41"/>
      <c r="AQ10" s="41"/>
      <c r="AR10" s="41"/>
      <c r="AS10" s="41"/>
      <c r="AT10" s="34">
        <f>データ!W6</f>
        <v>12.2</v>
      </c>
      <c r="AU10" s="34"/>
      <c r="AV10" s="34"/>
      <c r="AW10" s="34"/>
      <c r="AX10" s="34"/>
      <c r="AY10" s="34"/>
      <c r="AZ10" s="34"/>
      <c r="BA10" s="34"/>
      <c r="BB10" s="34">
        <f>データ!X6</f>
        <v>2937.7</v>
      </c>
      <c r="BC10" s="34"/>
      <c r="BD10" s="34"/>
      <c r="BE10" s="34"/>
      <c r="BF10" s="34"/>
      <c r="BG10" s="34"/>
      <c r="BH10" s="34"/>
      <c r="BI10" s="34"/>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70" t="s">
        <v>114</v>
      </c>
      <c r="BM16" s="71"/>
      <c r="BN16" s="71"/>
      <c r="BO16" s="71"/>
      <c r="BP16" s="71"/>
      <c r="BQ16" s="71"/>
      <c r="BR16" s="71"/>
      <c r="BS16" s="71"/>
      <c r="BT16" s="71"/>
      <c r="BU16" s="71"/>
      <c r="BV16" s="71"/>
      <c r="BW16" s="71"/>
      <c r="BX16" s="71"/>
      <c r="BY16" s="71"/>
      <c r="BZ16" s="72"/>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70"/>
      <c r="BM17" s="71"/>
      <c r="BN17" s="71"/>
      <c r="BO17" s="71"/>
      <c r="BP17" s="71"/>
      <c r="BQ17" s="71"/>
      <c r="BR17" s="71"/>
      <c r="BS17" s="71"/>
      <c r="BT17" s="71"/>
      <c r="BU17" s="71"/>
      <c r="BV17" s="71"/>
      <c r="BW17" s="71"/>
      <c r="BX17" s="71"/>
      <c r="BY17" s="71"/>
      <c r="BZ17" s="72"/>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70"/>
      <c r="BM18" s="71"/>
      <c r="BN18" s="71"/>
      <c r="BO18" s="71"/>
      <c r="BP18" s="71"/>
      <c r="BQ18" s="71"/>
      <c r="BR18" s="71"/>
      <c r="BS18" s="71"/>
      <c r="BT18" s="71"/>
      <c r="BU18" s="71"/>
      <c r="BV18" s="71"/>
      <c r="BW18" s="71"/>
      <c r="BX18" s="71"/>
      <c r="BY18" s="71"/>
      <c r="BZ18" s="72"/>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70"/>
      <c r="BM19" s="71"/>
      <c r="BN19" s="71"/>
      <c r="BO19" s="71"/>
      <c r="BP19" s="71"/>
      <c r="BQ19" s="71"/>
      <c r="BR19" s="71"/>
      <c r="BS19" s="71"/>
      <c r="BT19" s="71"/>
      <c r="BU19" s="71"/>
      <c r="BV19" s="71"/>
      <c r="BW19" s="71"/>
      <c r="BX19" s="71"/>
      <c r="BY19" s="71"/>
      <c r="BZ19" s="72"/>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70"/>
      <c r="BM20" s="71"/>
      <c r="BN20" s="71"/>
      <c r="BO20" s="71"/>
      <c r="BP20" s="71"/>
      <c r="BQ20" s="71"/>
      <c r="BR20" s="71"/>
      <c r="BS20" s="71"/>
      <c r="BT20" s="71"/>
      <c r="BU20" s="71"/>
      <c r="BV20" s="71"/>
      <c r="BW20" s="71"/>
      <c r="BX20" s="71"/>
      <c r="BY20" s="71"/>
      <c r="BZ20" s="72"/>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70"/>
      <c r="BM21" s="71"/>
      <c r="BN21" s="71"/>
      <c r="BO21" s="71"/>
      <c r="BP21" s="71"/>
      <c r="BQ21" s="71"/>
      <c r="BR21" s="71"/>
      <c r="BS21" s="71"/>
      <c r="BT21" s="71"/>
      <c r="BU21" s="71"/>
      <c r="BV21" s="71"/>
      <c r="BW21" s="71"/>
      <c r="BX21" s="71"/>
      <c r="BY21" s="71"/>
      <c r="BZ21" s="72"/>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70"/>
      <c r="BM22" s="71"/>
      <c r="BN22" s="71"/>
      <c r="BO22" s="71"/>
      <c r="BP22" s="71"/>
      <c r="BQ22" s="71"/>
      <c r="BR22" s="71"/>
      <c r="BS22" s="71"/>
      <c r="BT22" s="71"/>
      <c r="BU22" s="71"/>
      <c r="BV22" s="71"/>
      <c r="BW22" s="71"/>
      <c r="BX22" s="71"/>
      <c r="BY22" s="71"/>
      <c r="BZ22" s="72"/>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70"/>
      <c r="BM23" s="71"/>
      <c r="BN23" s="71"/>
      <c r="BO23" s="71"/>
      <c r="BP23" s="71"/>
      <c r="BQ23" s="71"/>
      <c r="BR23" s="71"/>
      <c r="BS23" s="71"/>
      <c r="BT23" s="71"/>
      <c r="BU23" s="71"/>
      <c r="BV23" s="71"/>
      <c r="BW23" s="71"/>
      <c r="BX23" s="71"/>
      <c r="BY23" s="71"/>
      <c r="BZ23" s="72"/>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70"/>
      <c r="BM24" s="71"/>
      <c r="BN24" s="71"/>
      <c r="BO24" s="71"/>
      <c r="BP24" s="71"/>
      <c r="BQ24" s="71"/>
      <c r="BR24" s="71"/>
      <c r="BS24" s="71"/>
      <c r="BT24" s="71"/>
      <c r="BU24" s="71"/>
      <c r="BV24" s="71"/>
      <c r="BW24" s="71"/>
      <c r="BX24" s="71"/>
      <c r="BY24" s="71"/>
      <c r="BZ24" s="72"/>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70"/>
      <c r="BM25" s="71"/>
      <c r="BN25" s="71"/>
      <c r="BO25" s="71"/>
      <c r="BP25" s="71"/>
      <c r="BQ25" s="71"/>
      <c r="BR25" s="71"/>
      <c r="BS25" s="71"/>
      <c r="BT25" s="71"/>
      <c r="BU25" s="71"/>
      <c r="BV25" s="71"/>
      <c r="BW25" s="71"/>
      <c r="BX25" s="71"/>
      <c r="BY25" s="71"/>
      <c r="BZ25" s="72"/>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70"/>
      <c r="BM26" s="71"/>
      <c r="BN26" s="71"/>
      <c r="BO26" s="71"/>
      <c r="BP26" s="71"/>
      <c r="BQ26" s="71"/>
      <c r="BR26" s="71"/>
      <c r="BS26" s="71"/>
      <c r="BT26" s="71"/>
      <c r="BU26" s="71"/>
      <c r="BV26" s="71"/>
      <c r="BW26" s="71"/>
      <c r="BX26" s="71"/>
      <c r="BY26" s="71"/>
      <c r="BZ26" s="72"/>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70"/>
      <c r="BM27" s="71"/>
      <c r="BN27" s="71"/>
      <c r="BO27" s="71"/>
      <c r="BP27" s="71"/>
      <c r="BQ27" s="71"/>
      <c r="BR27" s="71"/>
      <c r="BS27" s="71"/>
      <c r="BT27" s="71"/>
      <c r="BU27" s="71"/>
      <c r="BV27" s="71"/>
      <c r="BW27" s="71"/>
      <c r="BX27" s="71"/>
      <c r="BY27" s="71"/>
      <c r="BZ27" s="72"/>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70"/>
      <c r="BM28" s="71"/>
      <c r="BN28" s="71"/>
      <c r="BO28" s="71"/>
      <c r="BP28" s="71"/>
      <c r="BQ28" s="71"/>
      <c r="BR28" s="71"/>
      <c r="BS28" s="71"/>
      <c r="BT28" s="71"/>
      <c r="BU28" s="71"/>
      <c r="BV28" s="71"/>
      <c r="BW28" s="71"/>
      <c r="BX28" s="71"/>
      <c r="BY28" s="71"/>
      <c r="BZ28" s="72"/>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70"/>
      <c r="BM29" s="71"/>
      <c r="BN29" s="71"/>
      <c r="BO29" s="71"/>
      <c r="BP29" s="71"/>
      <c r="BQ29" s="71"/>
      <c r="BR29" s="71"/>
      <c r="BS29" s="71"/>
      <c r="BT29" s="71"/>
      <c r="BU29" s="71"/>
      <c r="BV29" s="71"/>
      <c r="BW29" s="71"/>
      <c r="BX29" s="71"/>
      <c r="BY29" s="71"/>
      <c r="BZ29" s="72"/>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70"/>
      <c r="BM30" s="71"/>
      <c r="BN30" s="71"/>
      <c r="BO30" s="71"/>
      <c r="BP30" s="71"/>
      <c r="BQ30" s="71"/>
      <c r="BR30" s="71"/>
      <c r="BS30" s="71"/>
      <c r="BT30" s="71"/>
      <c r="BU30" s="71"/>
      <c r="BV30" s="71"/>
      <c r="BW30" s="71"/>
      <c r="BX30" s="71"/>
      <c r="BY30" s="71"/>
      <c r="BZ30" s="72"/>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70"/>
      <c r="BM31" s="71"/>
      <c r="BN31" s="71"/>
      <c r="BO31" s="71"/>
      <c r="BP31" s="71"/>
      <c r="BQ31" s="71"/>
      <c r="BR31" s="71"/>
      <c r="BS31" s="71"/>
      <c r="BT31" s="71"/>
      <c r="BU31" s="71"/>
      <c r="BV31" s="71"/>
      <c r="BW31" s="71"/>
      <c r="BX31" s="71"/>
      <c r="BY31" s="71"/>
      <c r="BZ31" s="72"/>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70"/>
      <c r="BM32" s="71"/>
      <c r="BN32" s="71"/>
      <c r="BO32" s="71"/>
      <c r="BP32" s="71"/>
      <c r="BQ32" s="71"/>
      <c r="BR32" s="71"/>
      <c r="BS32" s="71"/>
      <c r="BT32" s="71"/>
      <c r="BU32" s="71"/>
      <c r="BV32" s="71"/>
      <c r="BW32" s="71"/>
      <c r="BX32" s="71"/>
      <c r="BY32" s="71"/>
      <c r="BZ32" s="72"/>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70"/>
      <c r="BM33" s="71"/>
      <c r="BN33" s="71"/>
      <c r="BO33" s="71"/>
      <c r="BP33" s="71"/>
      <c r="BQ33" s="71"/>
      <c r="BR33" s="71"/>
      <c r="BS33" s="71"/>
      <c r="BT33" s="71"/>
      <c r="BU33" s="71"/>
      <c r="BV33" s="71"/>
      <c r="BW33" s="71"/>
      <c r="BX33" s="71"/>
      <c r="BY33" s="71"/>
      <c r="BZ33" s="72"/>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70"/>
      <c r="BM34" s="71"/>
      <c r="BN34" s="71"/>
      <c r="BO34" s="71"/>
      <c r="BP34" s="71"/>
      <c r="BQ34" s="71"/>
      <c r="BR34" s="71"/>
      <c r="BS34" s="71"/>
      <c r="BT34" s="71"/>
      <c r="BU34" s="71"/>
      <c r="BV34" s="71"/>
      <c r="BW34" s="71"/>
      <c r="BX34" s="71"/>
      <c r="BY34" s="71"/>
      <c r="BZ34" s="72"/>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70"/>
      <c r="BM35" s="71"/>
      <c r="BN35" s="71"/>
      <c r="BO35" s="71"/>
      <c r="BP35" s="71"/>
      <c r="BQ35" s="71"/>
      <c r="BR35" s="71"/>
      <c r="BS35" s="71"/>
      <c r="BT35" s="71"/>
      <c r="BU35" s="71"/>
      <c r="BV35" s="71"/>
      <c r="BW35" s="71"/>
      <c r="BX35" s="71"/>
      <c r="BY35" s="71"/>
      <c r="BZ35" s="72"/>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70"/>
      <c r="BM36" s="71"/>
      <c r="BN36" s="71"/>
      <c r="BO36" s="71"/>
      <c r="BP36" s="71"/>
      <c r="BQ36" s="71"/>
      <c r="BR36" s="71"/>
      <c r="BS36" s="71"/>
      <c r="BT36" s="71"/>
      <c r="BU36" s="71"/>
      <c r="BV36" s="71"/>
      <c r="BW36" s="71"/>
      <c r="BX36" s="71"/>
      <c r="BY36" s="71"/>
      <c r="BZ36" s="72"/>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70"/>
      <c r="BM37" s="71"/>
      <c r="BN37" s="71"/>
      <c r="BO37" s="71"/>
      <c r="BP37" s="71"/>
      <c r="BQ37" s="71"/>
      <c r="BR37" s="71"/>
      <c r="BS37" s="71"/>
      <c r="BT37" s="71"/>
      <c r="BU37" s="71"/>
      <c r="BV37" s="71"/>
      <c r="BW37" s="71"/>
      <c r="BX37" s="71"/>
      <c r="BY37" s="71"/>
      <c r="BZ37" s="72"/>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70"/>
      <c r="BM38" s="71"/>
      <c r="BN38" s="71"/>
      <c r="BO38" s="71"/>
      <c r="BP38" s="71"/>
      <c r="BQ38" s="71"/>
      <c r="BR38" s="71"/>
      <c r="BS38" s="71"/>
      <c r="BT38" s="71"/>
      <c r="BU38" s="71"/>
      <c r="BV38" s="71"/>
      <c r="BW38" s="71"/>
      <c r="BX38" s="71"/>
      <c r="BY38" s="71"/>
      <c r="BZ38" s="72"/>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70"/>
      <c r="BM39" s="71"/>
      <c r="BN39" s="71"/>
      <c r="BO39" s="71"/>
      <c r="BP39" s="71"/>
      <c r="BQ39" s="71"/>
      <c r="BR39" s="71"/>
      <c r="BS39" s="71"/>
      <c r="BT39" s="71"/>
      <c r="BU39" s="71"/>
      <c r="BV39" s="71"/>
      <c r="BW39" s="71"/>
      <c r="BX39" s="71"/>
      <c r="BY39" s="71"/>
      <c r="BZ39" s="72"/>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70"/>
      <c r="BM40" s="71"/>
      <c r="BN40" s="71"/>
      <c r="BO40" s="71"/>
      <c r="BP40" s="71"/>
      <c r="BQ40" s="71"/>
      <c r="BR40" s="71"/>
      <c r="BS40" s="71"/>
      <c r="BT40" s="71"/>
      <c r="BU40" s="71"/>
      <c r="BV40" s="71"/>
      <c r="BW40" s="71"/>
      <c r="BX40" s="71"/>
      <c r="BY40" s="71"/>
      <c r="BZ40" s="72"/>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70"/>
      <c r="BM41" s="71"/>
      <c r="BN41" s="71"/>
      <c r="BO41" s="71"/>
      <c r="BP41" s="71"/>
      <c r="BQ41" s="71"/>
      <c r="BR41" s="71"/>
      <c r="BS41" s="71"/>
      <c r="BT41" s="71"/>
      <c r="BU41" s="71"/>
      <c r="BV41" s="71"/>
      <c r="BW41" s="71"/>
      <c r="BX41" s="71"/>
      <c r="BY41" s="71"/>
      <c r="BZ41" s="72"/>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70"/>
      <c r="BM42" s="71"/>
      <c r="BN42" s="71"/>
      <c r="BO42" s="71"/>
      <c r="BP42" s="71"/>
      <c r="BQ42" s="71"/>
      <c r="BR42" s="71"/>
      <c r="BS42" s="71"/>
      <c r="BT42" s="71"/>
      <c r="BU42" s="71"/>
      <c r="BV42" s="71"/>
      <c r="BW42" s="71"/>
      <c r="BX42" s="71"/>
      <c r="BY42" s="71"/>
      <c r="BZ42" s="72"/>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70"/>
      <c r="BM43" s="71"/>
      <c r="BN43" s="71"/>
      <c r="BO43" s="71"/>
      <c r="BP43" s="71"/>
      <c r="BQ43" s="71"/>
      <c r="BR43" s="71"/>
      <c r="BS43" s="71"/>
      <c r="BT43" s="71"/>
      <c r="BU43" s="71"/>
      <c r="BV43" s="71"/>
      <c r="BW43" s="71"/>
      <c r="BX43" s="71"/>
      <c r="BY43" s="71"/>
      <c r="BZ43" s="72"/>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73"/>
      <c r="BM44" s="74"/>
      <c r="BN44" s="74"/>
      <c r="BO44" s="74"/>
      <c r="BP44" s="74"/>
      <c r="BQ44" s="74"/>
      <c r="BR44" s="74"/>
      <c r="BS44" s="74"/>
      <c r="BT44" s="74"/>
      <c r="BU44" s="74"/>
      <c r="BV44" s="74"/>
      <c r="BW44" s="74"/>
      <c r="BX44" s="74"/>
      <c r="BY44" s="74"/>
      <c r="BZ44" s="7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0" t="s">
        <v>112</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0" t="s">
        <v>113</v>
      </c>
      <c r="BM66" s="71"/>
      <c r="BN66" s="71"/>
      <c r="BO66" s="71"/>
      <c r="BP66" s="71"/>
      <c r="BQ66" s="71"/>
      <c r="BR66" s="71"/>
      <c r="BS66" s="71"/>
      <c r="BT66" s="71"/>
      <c r="BU66" s="71"/>
      <c r="BV66" s="71"/>
      <c r="BW66" s="71"/>
      <c r="BX66" s="71"/>
      <c r="BY66" s="71"/>
      <c r="BZ66" s="72"/>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0"/>
      <c r="BM67" s="71"/>
      <c r="BN67" s="71"/>
      <c r="BO67" s="71"/>
      <c r="BP67" s="71"/>
      <c r="BQ67" s="71"/>
      <c r="BR67" s="71"/>
      <c r="BS67" s="71"/>
      <c r="BT67" s="71"/>
      <c r="BU67" s="71"/>
      <c r="BV67" s="71"/>
      <c r="BW67" s="71"/>
      <c r="BX67" s="71"/>
      <c r="BY67" s="71"/>
      <c r="BZ67" s="72"/>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0"/>
      <c r="BM68" s="71"/>
      <c r="BN68" s="71"/>
      <c r="BO68" s="71"/>
      <c r="BP68" s="71"/>
      <c r="BQ68" s="71"/>
      <c r="BR68" s="71"/>
      <c r="BS68" s="71"/>
      <c r="BT68" s="71"/>
      <c r="BU68" s="71"/>
      <c r="BV68" s="71"/>
      <c r="BW68" s="71"/>
      <c r="BX68" s="71"/>
      <c r="BY68" s="71"/>
      <c r="BZ68" s="72"/>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0"/>
      <c r="BM69" s="71"/>
      <c r="BN69" s="71"/>
      <c r="BO69" s="71"/>
      <c r="BP69" s="71"/>
      <c r="BQ69" s="71"/>
      <c r="BR69" s="71"/>
      <c r="BS69" s="71"/>
      <c r="BT69" s="71"/>
      <c r="BU69" s="71"/>
      <c r="BV69" s="71"/>
      <c r="BW69" s="71"/>
      <c r="BX69" s="71"/>
      <c r="BY69" s="71"/>
      <c r="BZ69" s="72"/>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0"/>
      <c r="BM70" s="71"/>
      <c r="BN70" s="71"/>
      <c r="BO70" s="71"/>
      <c r="BP70" s="71"/>
      <c r="BQ70" s="71"/>
      <c r="BR70" s="71"/>
      <c r="BS70" s="71"/>
      <c r="BT70" s="71"/>
      <c r="BU70" s="71"/>
      <c r="BV70" s="71"/>
      <c r="BW70" s="71"/>
      <c r="BX70" s="71"/>
      <c r="BY70" s="71"/>
      <c r="BZ70" s="72"/>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0"/>
      <c r="BM71" s="71"/>
      <c r="BN71" s="71"/>
      <c r="BO71" s="71"/>
      <c r="BP71" s="71"/>
      <c r="BQ71" s="71"/>
      <c r="BR71" s="71"/>
      <c r="BS71" s="71"/>
      <c r="BT71" s="71"/>
      <c r="BU71" s="71"/>
      <c r="BV71" s="71"/>
      <c r="BW71" s="71"/>
      <c r="BX71" s="71"/>
      <c r="BY71" s="71"/>
      <c r="BZ71" s="72"/>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0"/>
      <c r="BM72" s="71"/>
      <c r="BN72" s="71"/>
      <c r="BO72" s="71"/>
      <c r="BP72" s="71"/>
      <c r="BQ72" s="71"/>
      <c r="BR72" s="71"/>
      <c r="BS72" s="71"/>
      <c r="BT72" s="71"/>
      <c r="BU72" s="71"/>
      <c r="BV72" s="71"/>
      <c r="BW72" s="71"/>
      <c r="BX72" s="71"/>
      <c r="BY72" s="71"/>
      <c r="BZ72" s="72"/>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0"/>
      <c r="BM73" s="71"/>
      <c r="BN73" s="71"/>
      <c r="BO73" s="71"/>
      <c r="BP73" s="71"/>
      <c r="BQ73" s="71"/>
      <c r="BR73" s="71"/>
      <c r="BS73" s="71"/>
      <c r="BT73" s="71"/>
      <c r="BU73" s="71"/>
      <c r="BV73" s="71"/>
      <c r="BW73" s="71"/>
      <c r="BX73" s="71"/>
      <c r="BY73" s="71"/>
      <c r="BZ73" s="72"/>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0"/>
      <c r="BM74" s="71"/>
      <c r="BN74" s="71"/>
      <c r="BO74" s="71"/>
      <c r="BP74" s="71"/>
      <c r="BQ74" s="71"/>
      <c r="BR74" s="71"/>
      <c r="BS74" s="71"/>
      <c r="BT74" s="71"/>
      <c r="BU74" s="71"/>
      <c r="BV74" s="71"/>
      <c r="BW74" s="71"/>
      <c r="BX74" s="71"/>
      <c r="BY74" s="71"/>
      <c r="BZ74" s="72"/>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0"/>
      <c r="BM75" s="71"/>
      <c r="BN75" s="71"/>
      <c r="BO75" s="71"/>
      <c r="BP75" s="71"/>
      <c r="BQ75" s="71"/>
      <c r="BR75" s="71"/>
      <c r="BS75" s="71"/>
      <c r="BT75" s="71"/>
      <c r="BU75" s="71"/>
      <c r="BV75" s="71"/>
      <c r="BW75" s="71"/>
      <c r="BX75" s="71"/>
      <c r="BY75" s="71"/>
      <c r="BZ75" s="72"/>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0"/>
      <c r="BM76" s="71"/>
      <c r="BN76" s="71"/>
      <c r="BO76" s="71"/>
      <c r="BP76" s="71"/>
      <c r="BQ76" s="71"/>
      <c r="BR76" s="71"/>
      <c r="BS76" s="71"/>
      <c r="BT76" s="71"/>
      <c r="BU76" s="71"/>
      <c r="BV76" s="71"/>
      <c r="BW76" s="71"/>
      <c r="BX76" s="71"/>
      <c r="BY76" s="71"/>
      <c r="BZ76" s="72"/>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0"/>
      <c r="BM77" s="71"/>
      <c r="BN77" s="71"/>
      <c r="BO77" s="71"/>
      <c r="BP77" s="71"/>
      <c r="BQ77" s="71"/>
      <c r="BR77" s="71"/>
      <c r="BS77" s="71"/>
      <c r="BT77" s="71"/>
      <c r="BU77" s="71"/>
      <c r="BV77" s="71"/>
      <c r="BW77" s="71"/>
      <c r="BX77" s="71"/>
      <c r="BY77" s="71"/>
      <c r="BZ77" s="72"/>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0"/>
      <c r="BM78" s="71"/>
      <c r="BN78" s="71"/>
      <c r="BO78" s="71"/>
      <c r="BP78" s="71"/>
      <c r="BQ78" s="71"/>
      <c r="BR78" s="71"/>
      <c r="BS78" s="71"/>
      <c r="BT78" s="71"/>
      <c r="BU78" s="71"/>
      <c r="BV78" s="71"/>
      <c r="BW78" s="71"/>
      <c r="BX78" s="71"/>
      <c r="BY78" s="71"/>
      <c r="BZ78" s="72"/>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0"/>
      <c r="BM79" s="71"/>
      <c r="BN79" s="71"/>
      <c r="BO79" s="71"/>
      <c r="BP79" s="71"/>
      <c r="BQ79" s="71"/>
      <c r="BR79" s="71"/>
      <c r="BS79" s="71"/>
      <c r="BT79" s="71"/>
      <c r="BU79" s="71"/>
      <c r="BV79" s="71"/>
      <c r="BW79" s="71"/>
      <c r="BX79" s="71"/>
      <c r="BY79" s="71"/>
      <c r="BZ79" s="72"/>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0"/>
      <c r="BM80" s="71"/>
      <c r="BN80" s="71"/>
      <c r="BO80" s="71"/>
      <c r="BP80" s="71"/>
      <c r="BQ80" s="71"/>
      <c r="BR80" s="71"/>
      <c r="BS80" s="71"/>
      <c r="BT80" s="71"/>
      <c r="BU80" s="71"/>
      <c r="BV80" s="71"/>
      <c r="BW80" s="71"/>
      <c r="BX80" s="71"/>
      <c r="BY80" s="71"/>
      <c r="BZ80" s="72"/>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0"/>
      <c r="BM81" s="71"/>
      <c r="BN81" s="71"/>
      <c r="BO81" s="71"/>
      <c r="BP81" s="71"/>
      <c r="BQ81" s="71"/>
      <c r="BR81" s="71"/>
      <c r="BS81" s="71"/>
      <c r="BT81" s="71"/>
      <c r="BU81" s="71"/>
      <c r="BV81" s="71"/>
      <c r="BW81" s="71"/>
      <c r="BX81" s="71"/>
      <c r="BY81" s="71"/>
      <c r="BZ81" s="72"/>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3"/>
      <c r="BM82" s="74"/>
      <c r="BN82" s="74"/>
      <c r="BO82" s="74"/>
      <c r="BP82" s="74"/>
      <c r="BQ82" s="74"/>
      <c r="BR82" s="74"/>
      <c r="BS82" s="74"/>
      <c r="BT82" s="74"/>
      <c r="BU82" s="74"/>
      <c r="BV82" s="74"/>
      <c r="BW82" s="74"/>
      <c r="BX82" s="74"/>
      <c r="BY82" s="74"/>
      <c r="BZ82" s="75"/>
    </row>
    <row r="83" spans="1:78" x14ac:dyDescent="0.15">
      <c r="C83" s="76" t="s">
        <v>30</v>
      </c>
      <c r="D83" s="76"/>
      <c r="E83" s="76"/>
      <c r="F83" s="76"/>
      <c r="G83" s="76"/>
      <c r="H83" s="76"/>
      <c r="I83" s="76"/>
      <c r="J83" s="76"/>
      <c r="K83" s="76"/>
      <c r="L83" s="76"/>
      <c r="M83" s="76"/>
      <c r="N83" s="76"/>
      <c r="O83" s="76"/>
      <c r="P83" s="76"/>
      <c r="Q83" s="76"/>
      <c r="R83" s="76"/>
      <c r="S83" s="76"/>
      <c r="T83" s="76"/>
      <c r="U83" s="76"/>
      <c r="V83" s="76"/>
      <c r="W83" s="76"/>
      <c r="X83" s="76"/>
      <c r="Y83" s="76"/>
      <c r="Z83" s="76"/>
      <c r="AA83" s="76"/>
      <c r="AB83" s="76"/>
      <c r="AC83" s="76"/>
      <c r="AD83" s="76"/>
      <c r="AE83" s="76"/>
      <c r="AF83" s="76"/>
      <c r="AG83" s="76"/>
      <c r="AH83" s="76"/>
      <c r="AI83" s="76"/>
      <c r="AJ83" s="76"/>
      <c r="AK83" s="76"/>
      <c r="AL83" s="76"/>
      <c r="AM83" s="76"/>
      <c r="AN83" s="76"/>
      <c r="AO83" s="76"/>
      <c r="AP83" s="76"/>
      <c r="AQ83" s="76"/>
      <c r="AR83" s="76"/>
      <c r="AS83" s="76"/>
      <c r="AT83" s="76"/>
      <c r="AU83" s="76"/>
      <c r="AV83" s="76"/>
      <c r="AW83" s="76"/>
      <c r="AX83" s="76"/>
      <c r="AY83" s="76"/>
      <c r="AZ83" s="76"/>
      <c r="BA83" s="76"/>
      <c r="BB83" s="76"/>
      <c r="BC83" s="76"/>
      <c r="BD83" s="76"/>
      <c r="BE83" s="76"/>
      <c r="BF83" s="76"/>
      <c r="BG83" s="76"/>
      <c r="BH83" s="76"/>
      <c r="BI83" s="76"/>
      <c r="BJ83" s="76"/>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M/CpcRwf/ZDRYOSu+SH891xSf8/W0r3A+rifXLvsneeLaOhZyLvuTU5bTUjsyr7Ugk/jUilpbNBDZzzzTwO3cg==" saltValue="tI+pqaorPztrpfHYmYFtqg=="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8" t="s">
        <v>52</v>
      </c>
      <c r="I3" s="79"/>
      <c r="J3" s="79"/>
      <c r="K3" s="79"/>
      <c r="L3" s="79"/>
      <c r="M3" s="79"/>
      <c r="N3" s="79"/>
      <c r="O3" s="79"/>
      <c r="P3" s="79"/>
      <c r="Q3" s="79"/>
      <c r="R3" s="79"/>
      <c r="S3" s="79"/>
      <c r="T3" s="79"/>
      <c r="U3" s="79"/>
      <c r="V3" s="79"/>
      <c r="W3" s="79"/>
      <c r="X3" s="80"/>
      <c r="Y3" s="84" t="s">
        <v>53</v>
      </c>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c r="CA3" s="77"/>
      <c r="CB3" s="77"/>
      <c r="CC3" s="77"/>
      <c r="CD3" s="77"/>
      <c r="CE3" s="77"/>
      <c r="CF3" s="77"/>
      <c r="CG3" s="77"/>
      <c r="CH3" s="77"/>
      <c r="CI3" s="77"/>
      <c r="CJ3" s="77"/>
      <c r="CK3" s="77"/>
      <c r="CL3" s="77"/>
      <c r="CM3" s="77"/>
      <c r="CN3" s="77"/>
      <c r="CO3" s="77"/>
      <c r="CP3" s="77"/>
      <c r="CQ3" s="77"/>
      <c r="CR3" s="77"/>
      <c r="CS3" s="77"/>
      <c r="CT3" s="77"/>
      <c r="CU3" s="77"/>
      <c r="CV3" s="77"/>
      <c r="CW3" s="77"/>
      <c r="CX3" s="77"/>
      <c r="CY3" s="77"/>
      <c r="CZ3" s="77"/>
      <c r="DA3" s="77"/>
      <c r="DB3" s="77"/>
      <c r="DC3" s="77"/>
      <c r="DD3" s="77"/>
      <c r="DE3" s="77"/>
      <c r="DF3" s="77"/>
      <c r="DG3" s="77"/>
      <c r="DH3" s="77"/>
      <c r="DI3" s="77" t="s">
        <v>54</v>
      </c>
      <c r="DJ3" s="77"/>
      <c r="DK3" s="77"/>
      <c r="DL3" s="77"/>
      <c r="DM3" s="77"/>
      <c r="DN3" s="77"/>
      <c r="DO3" s="77"/>
      <c r="DP3" s="77"/>
      <c r="DQ3" s="77"/>
      <c r="DR3" s="77"/>
      <c r="DS3" s="77"/>
      <c r="DT3" s="77"/>
      <c r="DU3" s="77"/>
      <c r="DV3" s="77"/>
      <c r="DW3" s="77"/>
      <c r="DX3" s="77"/>
      <c r="DY3" s="77"/>
      <c r="DZ3" s="77"/>
      <c r="EA3" s="77"/>
      <c r="EB3" s="77"/>
      <c r="EC3" s="77"/>
      <c r="ED3" s="77"/>
      <c r="EE3" s="77"/>
      <c r="EF3" s="77"/>
      <c r="EG3" s="77"/>
      <c r="EH3" s="77"/>
      <c r="EI3" s="77"/>
      <c r="EJ3" s="77"/>
      <c r="EK3" s="77"/>
      <c r="EL3" s="77"/>
      <c r="EM3" s="77"/>
      <c r="EN3" s="77"/>
      <c r="EO3" s="77"/>
    </row>
    <row r="4" spans="1:148" x14ac:dyDescent="0.15">
      <c r="A4" s="14" t="s">
        <v>55</v>
      </c>
      <c r="B4" s="16"/>
      <c r="C4" s="16"/>
      <c r="D4" s="16"/>
      <c r="E4" s="16"/>
      <c r="F4" s="16"/>
      <c r="G4" s="16"/>
      <c r="H4" s="81"/>
      <c r="I4" s="82"/>
      <c r="J4" s="82"/>
      <c r="K4" s="82"/>
      <c r="L4" s="82"/>
      <c r="M4" s="82"/>
      <c r="N4" s="82"/>
      <c r="O4" s="82"/>
      <c r="P4" s="82"/>
      <c r="Q4" s="82"/>
      <c r="R4" s="82"/>
      <c r="S4" s="82"/>
      <c r="T4" s="82"/>
      <c r="U4" s="82"/>
      <c r="V4" s="82"/>
      <c r="W4" s="82"/>
      <c r="X4" s="83"/>
      <c r="Y4" s="77" t="s">
        <v>56</v>
      </c>
      <c r="Z4" s="77"/>
      <c r="AA4" s="77"/>
      <c r="AB4" s="77"/>
      <c r="AC4" s="77"/>
      <c r="AD4" s="77"/>
      <c r="AE4" s="77"/>
      <c r="AF4" s="77"/>
      <c r="AG4" s="77"/>
      <c r="AH4" s="77"/>
      <c r="AI4" s="77"/>
      <c r="AJ4" s="77" t="s">
        <v>57</v>
      </c>
      <c r="AK4" s="77"/>
      <c r="AL4" s="77"/>
      <c r="AM4" s="77"/>
      <c r="AN4" s="77"/>
      <c r="AO4" s="77"/>
      <c r="AP4" s="77"/>
      <c r="AQ4" s="77"/>
      <c r="AR4" s="77"/>
      <c r="AS4" s="77"/>
      <c r="AT4" s="77"/>
      <c r="AU4" s="77" t="s">
        <v>58</v>
      </c>
      <c r="AV4" s="77"/>
      <c r="AW4" s="77"/>
      <c r="AX4" s="77"/>
      <c r="AY4" s="77"/>
      <c r="AZ4" s="77"/>
      <c r="BA4" s="77"/>
      <c r="BB4" s="77"/>
      <c r="BC4" s="77"/>
      <c r="BD4" s="77"/>
      <c r="BE4" s="77"/>
      <c r="BF4" s="77" t="s">
        <v>59</v>
      </c>
      <c r="BG4" s="77"/>
      <c r="BH4" s="77"/>
      <c r="BI4" s="77"/>
      <c r="BJ4" s="77"/>
      <c r="BK4" s="77"/>
      <c r="BL4" s="77"/>
      <c r="BM4" s="77"/>
      <c r="BN4" s="77"/>
      <c r="BO4" s="77"/>
      <c r="BP4" s="77"/>
      <c r="BQ4" s="77" t="s">
        <v>60</v>
      </c>
      <c r="BR4" s="77"/>
      <c r="BS4" s="77"/>
      <c r="BT4" s="77"/>
      <c r="BU4" s="77"/>
      <c r="BV4" s="77"/>
      <c r="BW4" s="77"/>
      <c r="BX4" s="77"/>
      <c r="BY4" s="77"/>
      <c r="BZ4" s="77"/>
      <c r="CA4" s="77"/>
      <c r="CB4" s="77" t="s">
        <v>61</v>
      </c>
      <c r="CC4" s="77"/>
      <c r="CD4" s="77"/>
      <c r="CE4" s="77"/>
      <c r="CF4" s="77"/>
      <c r="CG4" s="77"/>
      <c r="CH4" s="77"/>
      <c r="CI4" s="77"/>
      <c r="CJ4" s="77"/>
      <c r="CK4" s="77"/>
      <c r="CL4" s="77"/>
      <c r="CM4" s="77" t="s">
        <v>62</v>
      </c>
      <c r="CN4" s="77"/>
      <c r="CO4" s="77"/>
      <c r="CP4" s="77"/>
      <c r="CQ4" s="77"/>
      <c r="CR4" s="77"/>
      <c r="CS4" s="77"/>
      <c r="CT4" s="77"/>
      <c r="CU4" s="77"/>
      <c r="CV4" s="77"/>
      <c r="CW4" s="77"/>
      <c r="CX4" s="77" t="s">
        <v>63</v>
      </c>
      <c r="CY4" s="77"/>
      <c r="CZ4" s="77"/>
      <c r="DA4" s="77"/>
      <c r="DB4" s="77"/>
      <c r="DC4" s="77"/>
      <c r="DD4" s="77"/>
      <c r="DE4" s="77"/>
      <c r="DF4" s="77"/>
      <c r="DG4" s="77"/>
      <c r="DH4" s="77"/>
      <c r="DI4" s="77" t="s">
        <v>64</v>
      </c>
      <c r="DJ4" s="77"/>
      <c r="DK4" s="77"/>
      <c r="DL4" s="77"/>
      <c r="DM4" s="77"/>
      <c r="DN4" s="77"/>
      <c r="DO4" s="77"/>
      <c r="DP4" s="77"/>
      <c r="DQ4" s="77"/>
      <c r="DR4" s="77"/>
      <c r="DS4" s="77"/>
      <c r="DT4" s="77" t="s">
        <v>65</v>
      </c>
      <c r="DU4" s="77"/>
      <c r="DV4" s="77"/>
      <c r="DW4" s="77"/>
      <c r="DX4" s="77"/>
      <c r="DY4" s="77"/>
      <c r="DZ4" s="77"/>
      <c r="EA4" s="77"/>
      <c r="EB4" s="77"/>
      <c r="EC4" s="77"/>
      <c r="ED4" s="77"/>
      <c r="EE4" s="77" t="s">
        <v>66</v>
      </c>
      <c r="EF4" s="77"/>
      <c r="EG4" s="77"/>
      <c r="EH4" s="77"/>
      <c r="EI4" s="77"/>
      <c r="EJ4" s="77"/>
      <c r="EK4" s="77"/>
      <c r="EL4" s="77"/>
      <c r="EM4" s="77"/>
      <c r="EN4" s="77"/>
      <c r="EO4" s="77"/>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2023</v>
      </c>
      <c r="C6" s="19">
        <f t="shared" ref="C6:X6" si="3">C7</f>
        <v>84433</v>
      </c>
      <c r="D6" s="19">
        <f t="shared" si="3"/>
        <v>46</v>
      </c>
      <c r="E6" s="19">
        <f t="shared" si="3"/>
        <v>17</v>
      </c>
      <c r="F6" s="19">
        <f t="shared" si="3"/>
        <v>1</v>
      </c>
      <c r="G6" s="19">
        <f t="shared" si="3"/>
        <v>0</v>
      </c>
      <c r="H6" s="19" t="str">
        <f t="shared" si="3"/>
        <v>茨城県　阿見町</v>
      </c>
      <c r="I6" s="19" t="str">
        <f t="shared" si="3"/>
        <v>法適用</v>
      </c>
      <c r="J6" s="19" t="str">
        <f t="shared" si="3"/>
        <v>下水道事業</v>
      </c>
      <c r="K6" s="19" t="str">
        <f t="shared" si="3"/>
        <v>公共下水道</v>
      </c>
      <c r="L6" s="19" t="str">
        <f t="shared" si="3"/>
        <v>Bd1</v>
      </c>
      <c r="M6" s="19" t="str">
        <f t="shared" si="3"/>
        <v>非設置</v>
      </c>
      <c r="N6" s="20" t="str">
        <f t="shared" si="3"/>
        <v>-</v>
      </c>
      <c r="O6" s="20">
        <f t="shared" si="3"/>
        <v>77.63</v>
      </c>
      <c r="P6" s="20">
        <f t="shared" si="3"/>
        <v>72.599999999999994</v>
      </c>
      <c r="Q6" s="20">
        <f t="shared" si="3"/>
        <v>73.47</v>
      </c>
      <c r="R6" s="20">
        <f t="shared" si="3"/>
        <v>2750</v>
      </c>
      <c r="S6" s="20">
        <f t="shared" si="3"/>
        <v>49489</v>
      </c>
      <c r="T6" s="20">
        <f t="shared" si="3"/>
        <v>71.400000000000006</v>
      </c>
      <c r="U6" s="20">
        <f t="shared" si="3"/>
        <v>693.12</v>
      </c>
      <c r="V6" s="20">
        <f t="shared" si="3"/>
        <v>35840</v>
      </c>
      <c r="W6" s="20">
        <f t="shared" si="3"/>
        <v>12.2</v>
      </c>
      <c r="X6" s="20">
        <f t="shared" si="3"/>
        <v>2937.7</v>
      </c>
      <c r="Y6" s="21" t="str">
        <f>IF(Y7="",NA(),Y7)</f>
        <v>-</v>
      </c>
      <c r="Z6" s="21">
        <f t="shared" ref="Z6:AH6" si="4">IF(Z7="",NA(),Z7)</f>
        <v>117.6</v>
      </c>
      <c r="AA6" s="21">
        <f t="shared" si="4"/>
        <v>114.79</v>
      </c>
      <c r="AB6" s="21">
        <f t="shared" si="4"/>
        <v>111.09</v>
      </c>
      <c r="AC6" s="21">
        <f t="shared" si="4"/>
        <v>113.01</v>
      </c>
      <c r="AD6" s="21" t="str">
        <f t="shared" si="4"/>
        <v>-</v>
      </c>
      <c r="AE6" s="21">
        <f t="shared" si="4"/>
        <v>107.85</v>
      </c>
      <c r="AF6" s="21">
        <f t="shared" si="4"/>
        <v>108.04</v>
      </c>
      <c r="AG6" s="21">
        <f t="shared" si="4"/>
        <v>107.49</v>
      </c>
      <c r="AH6" s="21">
        <f t="shared" si="4"/>
        <v>107.64</v>
      </c>
      <c r="AI6" s="20" t="str">
        <f>IF(AI7="","",IF(AI7="-","【-】","【"&amp;SUBSTITUTE(TEXT(AI7,"#,##0.00"),"-","△")&amp;"】"))</f>
        <v>【105.91】</v>
      </c>
      <c r="AJ6" s="21" t="str">
        <f>IF(AJ7="",NA(),AJ7)</f>
        <v>-</v>
      </c>
      <c r="AK6" s="20">
        <f t="shared" ref="AK6:AS6" si="5">IF(AK7="",NA(),AK7)</f>
        <v>0</v>
      </c>
      <c r="AL6" s="20">
        <f t="shared" si="5"/>
        <v>0</v>
      </c>
      <c r="AM6" s="20">
        <f t="shared" si="5"/>
        <v>0</v>
      </c>
      <c r="AN6" s="20">
        <f t="shared" si="5"/>
        <v>0</v>
      </c>
      <c r="AO6" s="21" t="str">
        <f t="shared" si="5"/>
        <v>-</v>
      </c>
      <c r="AP6" s="21">
        <f t="shared" si="5"/>
        <v>4.72</v>
      </c>
      <c r="AQ6" s="21">
        <f t="shared" si="5"/>
        <v>4.49</v>
      </c>
      <c r="AR6" s="21">
        <f t="shared" si="5"/>
        <v>5.41</v>
      </c>
      <c r="AS6" s="21">
        <f t="shared" si="5"/>
        <v>5.61</v>
      </c>
      <c r="AT6" s="20" t="str">
        <f>IF(AT7="","",IF(AT7="-","【-】","【"&amp;SUBSTITUTE(TEXT(AT7,"#,##0.00"),"-","△")&amp;"】"))</f>
        <v>【3.03】</v>
      </c>
      <c r="AU6" s="21" t="str">
        <f>IF(AU7="",NA(),AU7)</f>
        <v>-</v>
      </c>
      <c r="AV6" s="21">
        <f t="shared" ref="AV6:BD6" si="6">IF(AV7="",NA(),AV7)</f>
        <v>47.28</v>
      </c>
      <c r="AW6" s="21">
        <f t="shared" si="6"/>
        <v>42</v>
      </c>
      <c r="AX6" s="21">
        <f t="shared" si="6"/>
        <v>38.729999999999997</v>
      </c>
      <c r="AY6" s="21">
        <f t="shared" si="6"/>
        <v>61.95</v>
      </c>
      <c r="AZ6" s="21" t="str">
        <f t="shared" si="6"/>
        <v>-</v>
      </c>
      <c r="BA6" s="21">
        <f t="shared" si="6"/>
        <v>67.930000000000007</v>
      </c>
      <c r="BB6" s="21">
        <f t="shared" si="6"/>
        <v>68.53</v>
      </c>
      <c r="BC6" s="21">
        <f t="shared" si="6"/>
        <v>69.180000000000007</v>
      </c>
      <c r="BD6" s="21">
        <f t="shared" si="6"/>
        <v>76.319999999999993</v>
      </c>
      <c r="BE6" s="20" t="str">
        <f>IF(BE7="","",IF(BE7="-","【-】","【"&amp;SUBSTITUTE(TEXT(BE7,"#,##0.00"),"-","△")&amp;"】"))</f>
        <v>【78.43】</v>
      </c>
      <c r="BF6" s="21" t="str">
        <f>IF(BF7="",NA(),BF7)</f>
        <v>-</v>
      </c>
      <c r="BG6" s="21">
        <f t="shared" ref="BG6:BO6" si="7">IF(BG7="",NA(),BG7)</f>
        <v>340.71</v>
      </c>
      <c r="BH6" s="21">
        <f t="shared" si="7"/>
        <v>402.52</v>
      </c>
      <c r="BI6" s="21">
        <f t="shared" si="7"/>
        <v>414.86</v>
      </c>
      <c r="BJ6" s="21">
        <f t="shared" si="7"/>
        <v>396.48</v>
      </c>
      <c r="BK6" s="21" t="str">
        <f t="shared" si="7"/>
        <v>-</v>
      </c>
      <c r="BL6" s="21">
        <f t="shared" si="7"/>
        <v>857.88</v>
      </c>
      <c r="BM6" s="21">
        <f t="shared" si="7"/>
        <v>825.1</v>
      </c>
      <c r="BN6" s="21">
        <f t="shared" si="7"/>
        <v>789.87</v>
      </c>
      <c r="BO6" s="21">
        <f t="shared" si="7"/>
        <v>749.43</v>
      </c>
      <c r="BP6" s="20" t="str">
        <f>IF(BP7="","",IF(BP7="-","【-】","【"&amp;SUBSTITUTE(TEXT(BP7,"#,##0.00"),"-","△")&amp;"】"))</f>
        <v>【630.82】</v>
      </c>
      <c r="BQ6" s="21" t="str">
        <f>IF(BQ7="",NA(),BQ7)</f>
        <v>-</v>
      </c>
      <c r="BR6" s="21">
        <f t="shared" ref="BR6:BZ6" si="8">IF(BR7="",NA(),BR7)</f>
        <v>97.52</v>
      </c>
      <c r="BS6" s="21">
        <f t="shared" si="8"/>
        <v>98.69</v>
      </c>
      <c r="BT6" s="21">
        <f t="shared" si="8"/>
        <v>101.75</v>
      </c>
      <c r="BU6" s="21">
        <f t="shared" si="8"/>
        <v>102.02</v>
      </c>
      <c r="BV6" s="21" t="str">
        <f t="shared" si="8"/>
        <v>-</v>
      </c>
      <c r="BW6" s="21">
        <f t="shared" si="8"/>
        <v>94.97</v>
      </c>
      <c r="BX6" s="21">
        <f t="shared" si="8"/>
        <v>97.07</v>
      </c>
      <c r="BY6" s="21">
        <f t="shared" si="8"/>
        <v>98.06</v>
      </c>
      <c r="BZ6" s="21">
        <f t="shared" si="8"/>
        <v>98.46</v>
      </c>
      <c r="CA6" s="20" t="str">
        <f>IF(CA7="","",IF(CA7="-","【-】","【"&amp;SUBSTITUTE(TEXT(CA7,"#,##0.00"),"-","△")&amp;"】"))</f>
        <v>【97.81】</v>
      </c>
      <c r="CB6" s="21" t="str">
        <f>IF(CB7="",NA(),CB7)</f>
        <v>-</v>
      </c>
      <c r="CC6" s="21">
        <f t="shared" ref="CC6:CK6" si="9">IF(CC7="",NA(),CC7)</f>
        <v>159.41</v>
      </c>
      <c r="CD6" s="21">
        <f t="shared" si="9"/>
        <v>157.79</v>
      </c>
      <c r="CE6" s="21">
        <f t="shared" si="9"/>
        <v>153.54</v>
      </c>
      <c r="CF6" s="21">
        <f t="shared" si="9"/>
        <v>153.78</v>
      </c>
      <c r="CG6" s="21" t="str">
        <f t="shared" si="9"/>
        <v>-</v>
      </c>
      <c r="CH6" s="21">
        <f t="shared" si="9"/>
        <v>159.49</v>
      </c>
      <c r="CI6" s="21">
        <f t="shared" si="9"/>
        <v>157.81</v>
      </c>
      <c r="CJ6" s="21">
        <f t="shared" si="9"/>
        <v>157.37</v>
      </c>
      <c r="CK6" s="21">
        <f t="shared" si="9"/>
        <v>157.44999999999999</v>
      </c>
      <c r="CL6" s="20" t="str">
        <f>IF(CL7="","",IF(CL7="-","【-】","【"&amp;SUBSTITUTE(TEXT(CL7,"#,##0.00"),"-","△")&amp;"】"))</f>
        <v>【138.75】</v>
      </c>
      <c r="CM6" s="21" t="str">
        <f>IF(CM7="",NA(),CM7)</f>
        <v>-</v>
      </c>
      <c r="CN6" s="21" t="str">
        <f t="shared" ref="CN6:CV6" si="10">IF(CN7="",NA(),CN7)</f>
        <v>-</v>
      </c>
      <c r="CO6" s="21" t="str">
        <f t="shared" si="10"/>
        <v>-</v>
      </c>
      <c r="CP6" s="21" t="str">
        <f t="shared" si="10"/>
        <v>-</v>
      </c>
      <c r="CQ6" s="21" t="str">
        <f t="shared" si="10"/>
        <v>-</v>
      </c>
      <c r="CR6" s="21" t="str">
        <f t="shared" si="10"/>
        <v>-</v>
      </c>
      <c r="CS6" s="21">
        <f t="shared" si="10"/>
        <v>65.28</v>
      </c>
      <c r="CT6" s="21">
        <f t="shared" si="10"/>
        <v>64.92</v>
      </c>
      <c r="CU6" s="21">
        <f t="shared" si="10"/>
        <v>64.14</v>
      </c>
      <c r="CV6" s="21">
        <f t="shared" si="10"/>
        <v>63.71</v>
      </c>
      <c r="CW6" s="20" t="str">
        <f>IF(CW7="","",IF(CW7="-","【-】","【"&amp;SUBSTITUTE(TEXT(CW7,"#,##0.00"),"-","△")&amp;"】"))</f>
        <v>【58.94】</v>
      </c>
      <c r="CX6" s="21" t="str">
        <f>IF(CX7="",NA(),CX7)</f>
        <v>-</v>
      </c>
      <c r="CY6" s="21">
        <f t="shared" ref="CY6:DG6" si="11">IF(CY7="",NA(),CY7)</f>
        <v>98.32</v>
      </c>
      <c r="CZ6" s="21">
        <f t="shared" si="11"/>
        <v>98.68</v>
      </c>
      <c r="DA6" s="21">
        <f t="shared" si="11"/>
        <v>98.75</v>
      </c>
      <c r="DB6" s="21">
        <f t="shared" si="11"/>
        <v>98.79</v>
      </c>
      <c r="DC6" s="21" t="str">
        <f t="shared" si="11"/>
        <v>-</v>
      </c>
      <c r="DD6" s="21">
        <f t="shared" si="11"/>
        <v>92.72</v>
      </c>
      <c r="DE6" s="21">
        <f t="shared" si="11"/>
        <v>92.88</v>
      </c>
      <c r="DF6" s="21">
        <f t="shared" si="11"/>
        <v>92.9</v>
      </c>
      <c r="DG6" s="21">
        <f t="shared" si="11"/>
        <v>92.89</v>
      </c>
      <c r="DH6" s="20" t="str">
        <f>IF(DH7="","",IF(DH7="-","【-】","【"&amp;SUBSTITUTE(TEXT(DH7,"#,##0.00"),"-","△")&amp;"】"))</f>
        <v>【95.91】</v>
      </c>
      <c r="DI6" s="21" t="str">
        <f>IF(DI7="",NA(),DI7)</f>
        <v>-</v>
      </c>
      <c r="DJ6" s="21">
        <f t="shared" ref="DJ6:DR6" si="12">IF(DJ7="",NA(),DJ7)</f>
        <v>2.96</v>
      </c>
      <c r="DK6" s="21">
        <f t="shared" si="12"/>
        <v>5.86</v>
      </c>
      <c r="DL6" s="21">
        <f t="shared" si="12"/>
        <v>8.5399999999999991</v>
      </c>
      <c r="DM6" s="21">
        <f t="shared" si="12"/>
        <v>11.08</v>
      </c>
      <c r="DN6" s="21" t="str">
        <f t="shared" si="12"/>
        <v>-</v>
      </c>
      <c r="DO6" s="21">
        <f t="shared" si="12"/>
        <v>23.79</v>
      </c>
      <c r="DP6" s="21">
        <f t="shared" si="12"/>
        <v>25.66</v>
      </c>
      <c r="DQ6" s="21">
        <f t="shared" si="12"/>
        <v>27.46</v>
      </c>
      <c r="DR6" s="21">
        <f t="shared" si="12"/>
        <v>29.93</v>
      </c>
      <c r="DS6" s="20" t="str">
        <f>IF(DS7="","",IF(DS7="-","【-】","【"&amp;SUBSTITUTE(TEXT(DS7,"#,##0.00"),"-","△")&amp;"】"))</f>
        <v>【41.09】</v>
      </c>
      <c r="DT6" s="21" t="str">
        <f>IF(DT7="",NA(),DT7)</f>
        <v>-</v>
      </c>
      <c r="DU6" s="20">
        <f t="shared" ref="DU6:EC6" si="13">IF(DU7="",NA(),DU7)</f>
        <v>0</v>
      </c>
      <c r="DV6" s="20">
        <f t="shared" si="13"/>
        <v>0</v>
      </c>
      <c r="DW6" s="20">
        <f t="shared" si="13"/>
        <v>0</v>
      </c>
      <c r="DX6" s="20">
        <f t="shared" si="13"/>
        <v>0</v>
      </c>
      <c r="DY6" s="21" t="str">
        <f t="shared" si="13"/>
        <v>-</v>
      </c>
      <c r="DZ6" s="21">
        <f t="shared" si="13"/>
        <v>1.22</v>
      </c>
      <c r="EA6" s="21">
        <f t="shared" si="13"/>
        <v>1.61</v>
      </c>
      <c r="EB6" s="21">
        <f t="shared" si="13"/>
        <v>2.08</v>
      </c>
      <c r="EC6" s="21">
        <f t="shared" si="13"/>
        <v>2.74</v>
      </c>
      <c r="ED6" s="20" t="str">
        <f>IF(ED7="","",IF(ED7="-","【-】","【"&amp;SUBSTITUTE(TEXT(ED7,"#,##0.00"),"-","△")&amp;"】"))</f>
        <v>【8.68】</v>
      </c>
      <c r="EE6" s="21" t="str">
        <f>IF(EE7="",NA(),EE7)</f>
        <v>-</v>
      </c>
      <c r="EF6" s="21">
        <f t="shared" ref="EF6:EN6" si="14">IF(EF7="",NA(),EF7)</f>
        <v>0.15</v>
      </c>
      <c r="EG6" s="21">
        <f t="shared" si="14"/>
        <v>7.0000000000000007E-2</v>
      </c>
      <c r="EH6" s="21">
        <f t="shared" si="14"/>
        <v>0.03</v>
      </c>
      <c r="EI6" s="21">
        <f t="shared" si="14"/>
        <v>0.03</v>
      </c>
      <c r="EJ6" s="21" t="str">
        <f t="shared" si="14"/>
        <v>-</v>
      </c>
      <c r="EK6" s="21">
        <f t="shared" si="14"/>
        <v>0.09</v>
      </c>
      <c r="EL6" s="21">
        <f t="shared" si="14"/>
        <v>0.17</v>
      </c>
      <c r="EM6" s="21">
        <f t="shared" si="14"/>
        <v>0.13</v>
      </c>
      <c r="EN6" s="21">
        <f t="shared" si="14"/>
        <v>0.06</v>
      </c>
      <c r="EO6" s="20" t="str">
        <f>IF(EO7="","",IF(EO7="-","【-】","【"&amp;SUBSTITUTE(TEXT(EO7,"#,##0.00"),"-","△")&amp;"】"))</f>
        <v>【0.22】</v>
      </c>
    </row>
    <row r="7" spans="1:148" s="22" customFormat="1" x14ac:dyDescent="0.15">
      <c r="A7" s="14"/>
      <c r="B7" s="23">
        <v>2023</v>
      </c>
      <c r="C7" s="23">
        <v>84433</v>
      </c>
      <c r="D7" s="23">
        <v>46</v>
      </c>
      <c r="E7" s="23">
        <v>17</v>
      </c>
      <c r="F7" s="23">
        <v>1</v>
      </c>
      <c r="G7" s="23">
        <v>0</v>
      </c>
      <c r="H7" s="23" t="s">
        <v>96</v>
      </c>
      <c r="I7" s="23" t="s">
        <v>97</v>
      </c>
      <c r="J7" s="23" t="s">
        <v>98</v>
      </c>
      <c r="K7" s="23" t="s">
        <v>99</v>
      </c>
      <c r="L7" s="23" t="s">
        <v>100</v>
      </c>
      <c r="M7" s="23" t="s">
        <v>101</v>
      </c>
      <c r="N7" s="24" t="s">
        <v>102</v>
      </c>
      <c r="O7" s="24">
        <v>77.63</v>
      </c>
      <c r="P7" s="24">
        <v>72.599999999999994</v>
      </c>
      <c r="Q7" s="24">
        <v>73.47</v>
      </c>
      <c r="R7" s="24">
        <v>2750</v>
      </c>
      <c r="S7" s="24">
        <v>49489</v>
      </c>
      <c r="T7" s="24">
        <v>71.400000000000006</v>
      </c>
      <c r="U7" s="24">
        <v>693.12</v>
      </c>
      <c r="V7" s="24">
        <v>35840</v>
      </c>
      <c r="W7" s="24">
        <v>12.2</v>
      </c>
      <c r="X7" s="24">
        <v>2937.7</v>
      </c>
      <c r="Y7" s="24" t="s">
        <v>102</v>
      </c>
      <c r="Z7" s="24">
        <v>117.6</v>
      </c>
      <c r="AA7" s="24">
        <v>114.79</v>
      </c>
      <c r="AB7" s="24">
        <v>111.09</v>
      </c>
      <c r="AC7" s="24">
        <v>113.01</v>
      </c>
      <c r="AD7" s="24" t="s">
        <v>102</v>
      </c>
      <c r="AE7" s="24">
        <v>107.85</v>
      </c>
      <c r="AF7" s="24">
        <v>108.04</v>
      </c>
      <c r="AG7" s="24">
        <v>107.49</v>
      </c>
      <c r="AH7" s="24">
        <v>107.64</v>
      </c>
      <c r="AI7" s="24">
        <v>105.91</v>
      </c>
      <c r="AJ7" s="24" t="s">
        <v>102</v>
      </c>
      <c r="AK7" s="24">
        <v>0</v>
      </c>
      <c r="AL7" s="24">
        <v>0</v>
      </c>
      <c r="AM7" s="24">
        <v>0</v>
      </c>
      <c r="AN7" s="24">
        <v>0</v>
      </c>
      <c r="AO7" s="24" t="s">
        <v>102</v>
      </c>
      <c r="AP7" s="24">
        <v>4.72</v>
      </c>
      <c r="AQ7" s="24">
        <v>4.49</v>
      </c>
      <c r="AR7" s="24">
        <v>5.41</v>
      </c>
      <c r="AS7" s="24">
        <v>5.61</v>
      </c>
      <c r="AT7" s="24">
        <v>3.03</v>
      </c>
      <c r="AU7" s="24" t="s">
        <v>102</v>
      </c>
      <c r="AV7" s="24">
        <v>47.28</v>
      </c>
      <c r="AW7" s="24">
        <v>42</v>
      </c>
      <c r="AX7" s="24">
        <v>38.729999999999997</v>
      </c>
      <c r="AY7" s="24">
        <v>61.95</v>
      </c>
      <c r="AZ7" s="24" t="s">
        <v>102</v>
      </c>
      <c r="BA7" s="24">
        <v>67.930000000000007</v>
      </c>
      <c r="BB7" s="24">
        <v>68.53</v>
      </c>
      <c r="BC7" s="24">
        <v>69.180000000000007</v>
      </c>
      <c r="BD7" s="24">
        <v>76.319999999999993</v>
      </c>
      <c r="BE7" s="24">
        <v>78.430000000000007</v>
      </c>
      <c r="BF7" s="24" t="s">
        <v>102</v>
      </c>
      <c r="BG7" s="24">
        <v>340.71</v>
      </c>
      <c r="BH7" s="24">
        <v>402.52</v>
      </c>
      <c r="BI7" s="24">
        <v>414.86</v>
      </c>
      <c r="BJ7" s="24">
        <v>396.48</v>
      </c>
      <c r="BK7" s="24" t="s">
        <v>102</v>
      </c>
      <c r="BL7" s="24">
        <v>857.88</v>
      </c>
      <c r="BM7" s="24">
        <v>825.1</v>
      </c>
      <c r="BN7" s="24">
        <v>789.87</v>
      </c>
      <c r="BO7" s="24">
        <v>749.43</v>
      </c>
      <c r="BP7" s="24">
        <v>630.82000000000005</v>
      </c>
      <c r="BQ7" s="24" t="s">
        <v>102</v>
      </c>
      <c r="BR7" s="24">
        <v>97.52</v>
      </c>
      <c r="BS7" s="24">
        <v>98.69</v>
      </c>
      <c r="BT7" s="24">
        <v>101.75</v>
      </c>
      <c r="BU7" s="24">
        <v>102.02</v>
      </c>
      <c r="BV7" s="24" t="s">
        <v>102</v>
      </c>
      <c r="BW7" s="24">
        <v>94.97</v>
      </c>
      <c r="BX7" s="24">
        <v>97.07</v>
      </c>
      <c r="BY7" s="24">
        <v>98.06</v>
      </c>
      <c r="BZ7" s="24">
        <v>98.46</v>
      </c>
      <c r="CA7" s="24">
        <v>97.81</v>
      </c>
      <c r="CB7" s="24" t="s">
        <v>102</v>
      </c>
      <c r="CC7" s="24">
        <v>159.41</v>
      </c>
      <c r="CD7" s="24">
        <v>157.79</v>
      </c>
      <c r="CE7" s="24">
        <v>153.54</v>
      </c>
      <c r="CF7" s="24">
        <v>153.78</v>
      </c>
      <c r="CG7" s="24" t="s">
        <v>102</v>
      </c>
      <c r="CH7" s="24">
        <v>159.49</v>
      </c>
      <c r="CI7" s="24">
        <v>157.81</v>
      </c>
      <c r="CJ7" s="24">
        <v>157.37</v>
      </c>
      <c r="CK7" s="24">
        <v>157.44999999999999</v>
      </c>
      <c r="CL7" s="24">
        <v>138.75</v>
      </c>
      <c r="CM7" s="24" t="s">
        <v>102</v>
      </c>
      <c r="CN7" s="24" t="s">
        <v>102</v>
      </c>
      <c r="CO7" s="24" t="s">
        <v>102</v>
      </c>
      <c r="CP7" s="24" t="s">
        <v>102</v>
      </c>
      <c r="CQ7" s="24" t="s">
        <v>102</v>
      </c>
      <c r="CR7" s="24" t="s">
        <v>102</v>
      </c>
      <c r="CS7" s="24">
        <v>65.28</v>
      </c>
      <c r="CT7" s="24">
        <v>64.92</v>
      </c>
      <c r="CU7" s="24">
        <v>64.14</v>
      </c>
      <c r="CV7" s="24">
        <v>63.71</v>
      </c>
      <c r="CW7" s="24">
        <v>58.94</v>
      </c>
      <c r="CX7" s="24" t="s">
        <v>102</v>
      </c>
      <c r="CY7" s="24">
        <v>98.32</v>
      </c>
      <c r="CZ7" s="24">
        <v>98.68</v>
      </c>
      <c r="DA7" s="24">
        <v>98.75</v>
      </c>
      <c r="DB7" s="24">
        <v>98.79</v>
      </c>
      <c r="DC7" s="24" t="s">
        <v>102</v>
      </c>
      <c r="DD7" s="24">
        <v>92.72</v>
      </c>
      <c r="DE7" s="24">
        <v>92.88</v>
      </c>
      <c r="DF7" s="24">
        <v>92.9</v>
      </c>
      <c r="DG7" s="24">
        <v>92.89</v>
      </c>
      <c r="DH7" s="24">
        <v>95.91</v>
      </c>
      <c r="DI7" s="24" t="s">
        <v>102</v>
      </c>
      <c r="DJ7" s="24">
        <v>2.96</v>
      </c>
      <c r="DK7" s="24">
        <v>5.86</v>
      </c>
      <c r="DL7" s="24">
        <v>8.5399999999999991</v>
      </c>
      <c r="DM7" s="24">
        <v>11.08</v>
      </c>
      <c r="DN7" s="24" t="s">
        <v>102</v>
      </c>
      <c r="DO7" s="24">
        <v>23.79</v>
      </c>
      <c r="DP7" s="24">
        <v>25.66</v>
      </c>
      <c r="DQ7" s="24">
        <v>27.46</v>
      </c>
      <c r="DR7" s="24">
        <v>29.93</v>
      </c>
      <c r="DS7" s="24">
        <v>41.09</v>
      </c>
      <c r="DT7" s="24" t="s">
        <v>102</v>
      </c>
      <c r="DU7" s="24">
        <v>0</v>
      </c>
      <c r="DV7" s="24">
        <v>0</v>
      </c>
      <c r="DW7" s="24">
        <v>0</v>
      </c>
      <c r="DX7" s="24">
        <v>0</v>
      </c>
      <c r="DY7" s="24" t="s">
        <v>102</v>
      </c>
      <c r="DZ7" s="24">
        <v>1.22</v>
      </c>
      <c r="EA7" s="24">
        <v>1.61</v>
      </c>
      <c r="EB7" s="24">
        <v>2.08</v>
      </c>
      <c r="EC7" s="24">
        <v>2.74</v>
      </c>
      <c r="ED7" s="24">
        <v>8.68</v>
      </c>
      <c r="EE7" s="24" t="s">
        <v>102</v>
      </c>
      <c r="EF7" s="24">
        <v>0.15</v>
      </c>
      <c r="EG7" s="24">
        <v>7.0000000000000007E-2</v>
      </c>
      <c r="EH7" s="24">
        <v>0.03</v>
      </c>
      <c r="EI7" s="24">
        <v>0.03</v>
      </c>
      <c r="EJ7" s="24" t="s">
        <v>102</v>
      </c>
      <c r="EK7" s="24">
        <v>0.09</v>
      </c>
      <c r="EL7" s="24">
        <v>0.17</v>
      </c>
      <c r="EM7" s="24">
        <v>0.13</v>
      </c>
      <c r="EN7" s="24">
        <v>0.06</v>
      </c>
      <c r="EO7" s="24">
        <v>0.22</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15">
      <c r="B11">
        <v>22</v>
      </c>
      <c r="C11">
        <v>21</v>
      </c>
      <c r="D11">
        <v>20</v>
      </c>
      <c r="E11">
        <v>19</v>
      </c>
      <c r="F11">
        <v>18</v>
      </c>
      <c r="G11" t="s">
        <v>108</v>
      </c>
    </row>
    <row r="12" spans="1:148" x14ac:dyDescent="0.15">
      <c r="B12">
        <v>1</v>
      </c>
      <c r="C12">
        <v>1</v>
      </c>
      <c r="D12">
        <v>2</v>
      </c>
      <c r="E12">
        <v>3</v>
      </c>
      <c r="F12">
        <v>4</v>
      </c>
      <c r="G12" t="s">
        <v>109</v>
      </c>
    </row>
    <row r="13" spans="1:148" x14ac:dyDescent="0.15">
      <c r="B13" t="s">
        <v>110</v>
      </c>
      <c r="C13" t="s">
        <v>110</v>
      </c>
      <c r="D13" t="s">
        <v>110</v>
      </c>
      <c r="E13" t="s">
        <v>110</v>
      </c>
      <c r="F13" t="s">
        <v>110</v>
      </c>
      <c r="G13" t="s">
        <v>111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坂本 美和</cp:lastModifiedBy>
  <cp:lastPrinted>2025-02-04T23:58:47Z</cp:lastPrinted>
  <dcterms:created xsi:type="dcterms:W3CDTF">2025-01-24T06:59:10Z</dcterms:created>
  <dcterms:modified xsi:type="dcterms:W3CDTF">2025-02-04T23:58:52Z</dcterms:modified>
  <cp:category/>
</cp:coreProperties>
</file>