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<sst xmlns="http://schemas.openxmlformats.org/spreadsheetml/2006/main" count="122" uniqueCount="52">
  <si>
    <t>阿見町産業別就業者数の推移</t>
  </si>
  <si>
    <t>10月1日現在</t>
  </si>
  <si>
    <t>区分</t>
  </si>
  <si>
    <t>平成2年</t>
  </si>
  <si>
    <t>指数</t>
  </si>
  <si>
    <t>平成7年</t>
  </si>
  <si>
    <t>平成12年</t>
  </si>
  <si>
    <t>総数</t>
  </si>
  <si>
    <t>男</t>
  </si>
  <si>
    <t>女</t>
  </si>
  <si>
    <t>(H7/H2*100)</t>
  </si>
  <si>
    <t>(H12/H7*100)</t>
  </si>
  <si>
    <t>第一次産業</t>
  </si>
  <si>
    <t>--</t>
  </si>
  <si>
    <t>農業</t>
  </si>
  <si>
    <t>林業</t>
  </si>
  <si>
    <t>漁業</t>
  </si>
  <si>
    <t>第二次産業</t>
  </si>
  <si>
    <t>鉱業</t>
  </si>
  <si>
    <t>建設業</t>
  </si>
  <si>
    <t>製造業</t>
  </si>
  <si>
    <t>第三次産業</t>
  </si>
  <si>
    <t>電気・ガス・水道業</t>
  </si>
  <si>
    <t>運輸・通信業</t>
  </si>
  <si>
    <t>卸売・小売・飲食店</t>
  </si>
  <si>
    <t>金融・保険業</t>
  </si>
  <si>
    <t>不動産業</t>
  </si>
  <si>
    <t>サービス業</t>
  </si>
  <si>
    <t>公務</t>
  </si>
  <si>
    <t>分類不能</t>
  </si>
  <si>
    <t>合計</t>
  </si>
  <si>
    <t>平成17年</t>
  </si>
  <si>
    <t>(H17/H12*100)</t>
  </si>
  <si>
    <t>電気・ガス・熱供給・水道業</t>
  </si>
  <si>
    <t>情報通信業</t>
  </si>
  <si>
    <t>運輸業</t>
  </si>
  <si>
    <t>卸売・小売業</t>
  </si>
  <si>
    <t>医療・福祉</t>
  </si>
  <si>
    <t>教育・学習支援業</t>
  </si>
  <si>
    <t>複合サービス事業</t>
  </si>
  <si>
    <t>--は産業区分が変更となったため比較不可</t>
  </si>
  <si>
    <t>資料：国勢調査</t>
  </si>
  <si>
    <t>平成22年</t>
  </si>
  <si>
    <t>(H22/H17*100)</t>
  </si>
  <si>
    <t>-</t>
  </si>
  <si>
    <t>学術研究，専門・技術サービス業</t>
  </si>
  <si>
    <t>宿泊業，飲食サービス業</t>
  </si>
  <si>
    <t>生活関連サービス業，娯楽業</t>
  </si>
  <si>
    <t>--</t>
  </si>
  <si>
    <t>サービス業(他に分類されないもの)</t>
  </si>
  <si>
    <t>平成27年</t>
  </si>
  <si>
    <t>(H27/H22*100)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</si>
</sst>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</numFmts>
  <fonts count="47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b/>
      <sz val="11"/>
      <name val="Calibri"/>
      <family val="3"/>
    </font>
    <font>
      <b/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000000"/>
      </right>
      <top style="thin"/>
      <bottom>
        <color indexed="63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>
        <color rgb="FF000000"/>
      </right>
      <top style="thin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38" fontId="0" fillId="0" borderId="14" xfId="49" applyFont="1" applyBorder="1" applyAlignment="1">
      <alignment vertical="center"/>
    </xf>
    <xf numFmtId="180" fontId="0" fillId="0" borderId="11" xfId="49" applyNumberFormat="1" applyFont="1" applyBorder="1" applyAlignment="1" quotePrefix="1">
      <alignment horizontal="center" vertical="center"/>
    </xf>
    <xf numFmtId="180" fontId="0" fillId="0" borderId="11" xfId="49" applyNumberFormat="1" applyFont="1" applyBorder="1" applyAlignment="1">
      <alignment horizontal="center"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/>
    </xf>
    <xf numFmtId="0" fontId="45" fillId="0" borderId="16" xfId="0" applyFont="1" applyBorder="1" applyAlignment="1">
      <alignment vertical="center" shrinkToFit="1"/>
    </xf>
    <xf numFmtId="38" fontId="0" fillId="0" borderId="12" xfId="49" applyFont="1" applyBorder="1" applyAlignment="1">
      <alignment vertical="center"/>
    </xf>
    <xf numFmtId="180" fontId="0" fillId="0" borderId="13" xfId="49" applyNumberFormat="1" applyFont="1" applyBorder="1" applyAlignment="1" quotePrefix="1">
      <alignment horizontal="center" vertical="center"/>
    </xf>
    <xf numFmtId="180" fontId="0" fillId="0" borderId="13" xfId="49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shrinkToFit="1"/>
    </xf>
    <xf numFmtId="0" fontId="0" fillId="0" borderId="0" xfId="0" applyFont="1" applyAlignment="1" quotePrefix="1">
      <alignment vertical="center"/>
    </xf>
    <xf numFmtId="180" fontId="0" fillId="0" borderId="11" xfId="49" applyNumberFormat="1" applyFont="1" applyBorder="1" applyAlignment="1">
      <alignment horizontal="center" vertical="center"/>
    </xf>
    <xf numFmtId="0" fontId="45" fillId="0" borderId="17" xfId="0" applyFont="1" applyBorder="1" applyAlignment="1">
      <alignment vertical="center" shrinkToFit="1"/>
    </xf>
    <xf numFmtId="180" fontId="0" fillId="0" borderId="11" xfId="49" applyNumberFormat="1" applyFont="1" applyBorder="1" applyAlignment="1" quotePrefix="1">
      <alignment horizontal="center" vertical="center"/>
    </xf>
    <xf numFmtId="38" fontId="0" fillId="0" borderId="14" xfId="49" applyFont="1" applyBorder="1" applyAlignment="1" quotePrefix="1">
      <alignment horizontal="center" vertical="center"/>
    </xf>
    <xf numFmtId="180" fontId="0" fillId="0" borderId="16" xfId="49" applyNumberFormat="1" applyFont="1" applyBorder="1" applyAlignment="1">
      <alignment horizontal="center" vertical="center"/>
    </xf>
    <xf numFmtId="38" fontId="0" fillId="0" borderId="17" xfId="49" applyFont="1" applyBorder="1" applyAlignment="1" quotePrefix="1">
      <alignment horizontal="center" vertical="center"/>
    </xf>
    <xf numFmtId="180" fontId="0" fillId="0" borderId="17" xfId="49" applyNumberFormat="1" applyFont="1" applyBorder="1" applyAlignment="1" quotePrefix="1">
      <alignment horizontal="center" vertical="center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23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19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32" xfId="0" applyFont="1" applyBorder="1" applyAlignment="1">
      <alignment horizontal="left" vertical="center"/>
    </xf>
    <xf numFmtId="0" fontId="45" fillId="0" borderId="33" xfId="0" applyFont="1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85" zoomScaleNormal="85" zoomScalePageLayoutView="0" workbookViewId="0" topLeftCell="A19">
      <selection activeCell="R22" sqref="R22"/>
    </sheetView>
  </sheetViews>
  <sheetFormatPr defaultColWidth="9.140625" defaultRowHeight="15"/>
  <cols>
    <col min="1" max="1" width="2.421875" style="1" customWidth="1"/>
    <col min="2" max="2" width="19.140625" style="1" customWidth="1"/>
    <col min="3" max="5" width="8.00390625" style="1" customWidth="1"/>
    <col min="6" max="6" width="10.57421875" style="1" customWidth="1"/>
    <col min="7" max="9" width="8.00390625" style="1" customWidth="1"/>
    <col min="10" max="10" width="10.57421875" style="1" customWidth="1"/>
    <col min="11" max="13" width="8.00390625" style="1" customWidth="1"/>
    <col min="14" max="14" width="11.57421875" style="1" customWidth="1"/>
    <col min="15" max="17" width="8.00390625" style="1" customWidth="1"/>
    <col min="18" max="18" width="12.57421875" style="1" customWidth="1"/>
    <col min="19" max="16384" width="9.00390625" style="1" customWidth="1"/>
  </cols>
  <sheetData>
    <row r="1" spans="1:18" ht="17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2"/>
      <c r="P1" s="2"/>
      <c r="Q1" s="2"/>
      <c r="R1" s="2"/>
    </row>
    <row r="2" spans="1:18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1</v>
      </c>
      <c r="O2" s="3"/>
      <c r="P2" s="3"/>
      <c r="Q2" s="3"/>
      <c r="R2" s="3"/>
    </row>
    <row r="3" spans="1:14" s="5" customFormat="1" ht="13.5">
      <c r="A3" s="36" t="s">
        <v>2</v>
      </c>
      <c r="B3" s="37"/>
      <c r="C3" s="40" t="s">
        <v>3</v>
      </c>
      <c r="D3" s="41"/>
      <c r="E3" s="42"/>
      <c r="F3" s="7" t="s">
        <v>4</v>
      </c>
      <c r="G3" s="43" t="s">
        <v>5</v>
      </c>
      <c r="H3" s="41"/>
      <c r="I3" s="42"/>
      <c r="J3" s="7" t="s">
        <v>4</v>
      </c>
      <c r="K3" s="43" t="s">
        <v>6</v>
      </c>
      <c r="L3" s="41"/>
      <c r="M3" s="42"/>
      <c r="N3" s="7" t="s">
        <v>4</v>
      </c>
    </row>
    <row r="4" spans="1:14" s="6" customFormat="1" ht="14.25" thickBot="1">
      <c r="A4" s="38"/>
      <c r="B4" s="39"/>
      <c r="C4" s="8" t="s">
        <v>7</v>
      </c>
      <c r="D4" s="8" t="s">
        <v>8</v>
      </c>
      <c r="E4" s="8" t="s">
        <v>9</v>
      </c>
      <c r="F4" s="9"/>
      <c r="G4" s="8" t="s">
        <v>7</v>
      </c>
      <c r="H4" s="8" t="s">
        <v>8</v>
      </c>
      <c r="I4" s="8" t="s">
        <v>9</v>
      </c>
      <c r="J4" s="10" t="s">
        <v>10</v>
      </c>
      <c r="K4" s="8" t="s">
        <v>7</v>
      </c>
      <c r="L4" s="8" t="s">
        <v>8</v>
      </c>
      <c r="M4" s="8" t="s">
        <v>9</v>
      </c>
      <c r="N4" s="10" t="s">
        <v>11</v>
      </c>
    </row>
    <row r="5" spans="1:18" ht="27" customHeight="1">
      <c r="A5" s="44" t="s">
        <v>12</v>
      </c>
      <c r="B5" s="45"/>
      <c r="C5" s="11">
        <f aca="true" t="shared" si="0" ref="C5:C21">SUM(D5:E5)</f>
        <v>2116</v>
      </c>
      <c r="D5" s="11">
        <f>SUM(D6:D8)</f>
        <v>1150</v>
      </c>
      <c r="E5" s="11">
        <f>SUM(E6:E8)</f>
        <v>966</v>
      </c>
      <c r="F5" s="12" t="s">
        <v>13</v>
      </c>
      <c r="G5" s="11">
        <f aca="true" t="shared" si="1" ref="G5:G21">SUM(H5:I5)</f>
        <v>1698</v>
      </c>
      <c r="H5" s="11">
        <f>SUM(H6:H8)</f>
        <v>966</v>
      </c>
      <c r="I5" s="11">
        <f>SUM(I6:I8)</f>
        <v>732</v>
      </c>
      <c r="J5" s="13">
        <f>G5/C5*100</f>
        <v>80.24574669187146</v>
      </c>
      <c r="K5" s="11">
        <f aca="true" t="shared" si="2" ref="K5:K21">SUM(L5:M5)</f>
        <v>1309</v>
      </c>
      <c r="L5" s="11">
        <f>SUM(L6:L8)</f>
        <v>731</v>
      </c>
      <c r="M5" s="11">
        <f>SUM(M6:M8)</f>
        <v>578</v>
      </c>
      <c r="N5" s="13">
        <f>K5/G5*100</f>
        <v>77.09069493521791</v>
      </c>
      <c r="O5" s="3"/>
      <c r="P5" s="3"/>
      <c r="Q5" s="3"/>
      <c r="R5" s="3"/>
    </row>
    <row r="6" spans="1:18" ht="27" customHeight="1">
      <c r="A6" s="14"/>
      <c r="B6" s="15" t="s">
        <v>14</v>
      </c>
      <c r="C6" s="11">
        <f t="shared" si="0"/>
        <v>2109</v>
      </c>
      <c r="D6" s="11">
        <v>1145</v>
      </c>
      <c r="E6" s="11">
        <v>964</v>
      </c>
      <c r="F6" s="12" t="s">
        <v>13</v>
      </c>
      <c r="G6" s="11">
        <f t="shared" si="1"/>
        <v>1691</v>
      </c>
      <c r="H6" s="11">
        <v>960</v>
      </c>
      <c r="I6" s="11">
        <v>731</v>
      </c>
      <c r="J6" s="13">
        <f aca="true" t="shared" si="3" ref="J6:J22">G6/C6*100</f>
        <v>80.18018018018019</v>
      </c>
      <c r="K6" s="11">
        <f t="shared" si="2"/>
        <v>1304</v>
      </c>
      <c r="L6" s="11">
        <v>726</v>
      </c>
      <c r="M6" s="11">
        <v>578</v>
      </c>
      <c r="N6" s="13">
        <f aca="true" t="shared" si="4" ref="N6:N22">K6/G6*100</f>
        <v>77.11413364872857</v>
      </c>
      <c r="O6" s="3"/>
      <c r="P6" s="3"/>
      <c r="Q6" s="3"/>
      <c r="R6" s="3"/>
    </row>
    <row r="7" spans="1:18" ht="27" customHeight="1">
      <c r="A7" s="14"/>
      <c r="B7" s="16" t="s">
        <v>15</v>
      </c>
      <c r="C7" s="11">
        <f t="shared" si="0"/>
        <v>4</v>
      </c>
      <c r="D7" s="11">
        <v>2</v>
      </c>
      <c r="E7" s="11">
        <v>2</v>
      </c>
      <c r="F7" s="12" t="s">
        <v>13</v>
      </c>
      <c r="G7" s="11">
        <f t="shared" si="1"/>
        <v>5</v>
      </c>
      <c r="H7" s="11">
        <v>4</v>
      </c>
      <c r="I7" s="11">
        <v>1</v>
      </c>
      <c r="J7" s="13">
        <f t="shared" si="3"/>
        <v>125</v>
      </c>
      <c r="K7" s="11">
        <f t="shared" si="2"/>
        <v>4</v>
      </c>
      <c r="L7" s="11">
        <v>4</v>
      </c>
      <c r="M7" s="11">
        <v>0</v>
      </c>
      <c r="N7" s="13">
        <f t="shared" si="4"/>
        <v>80</v>
      </c>
      <c r="O7" s="3"/>
      <c r="P7" s="3"/>
      <c r="Q7" s="3"/>
      <c r="R7" s="3"/>
    </row>
    <row r="8" spans="1:18" ht="27" customHeight="1">
      <c r="A8" s="17"/>
      <c r="B8" s="16" t="s">
        <v>16</v>
      </c>
      <c r="C8" s="11">
        <f t="shared" si="0"/>
        <v>3</v>
      </c>
      <c r="D8" s="11">
        <v>3</v>
      </c>
      <c r="E8" s="11">
        <v>0</v>
      </c>
      <c r="F8" s="12" t="s">
        <v>13</v>
      </c>
      <c r="G8" s="11">
        <f t="shared" si="1"/>
        <v>2</v>
      </c>
      <c r="H8" s="11">
        <v>2</v>
      </c>
      <c r="I8" s="11">
        <v>0</v>
      </c>
      <c r="J8" s="13">
        <f t="shared" si="3"/>
        <v>66.66666666666666</v>
      </c>
      <c r="K8" s="11">
        <f t="shared" si="2"/>
        <v>1</v>
      </c>
      <c r="L8" s="11">
        <v>1</v>
      </c>
      <c r="M8" s="11">
        <v>0</v>
      </c>
      <c r="N8" s="13">
        <f t="shared" si="4"/>
        <v>50</v>
      </c>
      <c r="O8" s="3"/>
      <c r="P8" s="3"/>
      <c r="Q8" s="3"/>
      <c r="R8" s="3"/>
    </row>
    <row r="9" spans="1:18" ht="27" customHeight="1">
      <c r="A9" s="18" t="s">
        <v>17</v>
      </c>
      <c r="B9" s="19"/>
      <c r="C9" s="11">
        <f t="shared" si="0"/>
        <v>7274</v>
      </c>
      <c r="D9" s="11">
        <f>SUM(D10:D12)</f>
        <v>4965</v>
      </c>
      <c r="E9" s="11">
        <f>SUM(E10:E12)</f>
        <v>2309</v>
      </c>
      <c r="F9" s="12" t="s">
        <v>13</v>
      </c>
      <c r="G9" s="11">
        <f t="shared" si="1"/>
        <v>7616</v>
      </c>
      <c r="H9" s="11">
        <f>SUM(H10:H12)</f>
        <v>5417</v>
      </c>
      <c r="I9" s="11">
        <f>SUM(I10:I12)</f>
        <v>2199</v>
      </c>
      <c r="J9" s="13">
        <f t="shared" si="3"/>
        <v>104.70167720648887</v>
      </c>
      <c r="K9" s="11">
        <f t="shared" si="2"/>
        <v>7346</v>
      </c>
      <c r="L9" s="11">
        <f>SUM(L10:L12)</f>
        <v>5264</v>
      </c>
      <c r="M9" s="11">
        <f>SUM(M10:M12)</f>
        <v>2082</v>
      </c>
      <c r="N9" s="13">
        <f t="shared" si="4"/>
        <v>96.45483193277312</v>
      </c>
      <c r="O9" s="3"/>
      <c r="P9" s="3"/>
      <c r="Q9" s="3"/>
      <c r="R9" s="3"/>
    </row>
    <row r="10" spans="1:18" ht="27" customHeight="1">
      <c r="A10" s="14"/>
      <c r="B10" s="15" t="s">
        <v>18</v>
      </c>
      <c r="C10" s="11">
        <f t="shared" si="0"/>
        <v>11</v>
      </c>
      <c r="D10" s="11">
        <v>10</v>
      </c>
      <c r="E10" s="11">
        <v>1</v>
      </c>
      <c r="F10" s="12" t="s">
        <v>13</v>
      </c>
      <c r="G10" s="11">
        <f t="shared" si="1"/>
        <v>14</v>
      </c>
      <c r="H10" s="11">
        <v>13</v>
      </c>
      <c r="I10" s="11">
        <v>1</v>
      </c>
      <c r="J10" s="13">
        <f t="shared" si="3"/>
        <v>127.27272727272727</v>
      </c>
      <c r="K10" s="11">
        <f t="shared" si="2"/>
        <v>7</v>
      </c>
      <c r="L10" s="11">
        <v>6</v>
      </c>
      <c r="M10" s="11">
        <v>1</v>
      </c>
      <c r="N10" s="13">
        <f t="shared" si="4"/>
        <v>50</v>
      </c>
      <c r="O10" s="3"/>
      <c r="P10" s="3"/>
      <c r="Q10" s="3"/>
      <c r="R10" s="3"/>
    </row>
    <row r="11" spans="1:18" ht="27" customHeight="1">
      <c r="A11" s="14"/>
      <c r="B11" s="16" t="s">
        <v>19</v>
      </c>
      <c r="C11" s="11">
        <f t="shared" si="0"/>
        <v>1885</v>
      </c>
      <c r="D11" s="11">
        <v>1597</v>
      </c>
      <c r="E11" s="11">
        <v>288</v>
      </c>
      <c r="F11" s="12" t="s">
        <v>13</v>
      </c>
      <c r="G11" s="11">
        <f t="shared" si="1"/>
        <v>2280</v>
      </c>
      <c r="H11" s="11">
        <v>1940</v>
      </c>
      <c r="I11" s="11">
        <v>340</v>
      </c>
      <c r="J11" s="13">
        <f t="shared" si="3"/>
        <v>120.9549071618037</v>
      </c>
      <c r="K11" s="11">
        <f t="shared" si="2"/>
        <v>2242</v>
      </c>
      <c r="L11" s="11">
        <v>1939</v>
      </c>
      <c r="M11" s="11">
        <v>303</v>
      </c>
      <c r="N11" s="13">
        <f t="shared" si="4"/>
        <v>98.33333333333333</v>
      </c>
      <c r="O11" s="3"/>
      <c r="P11" s="3"/>
      <c r="Q11" s="3"/>
      <c r="R11" s="3"/>
    </row>
    <row r="12" spans="1:18" ht="27" customHeight="1">
      <c r="A12" s="17"/>
      <c r="B12" s="16" t="s">
        <v>20</v>
      </c>
      <c r="C12" s="11">
        <f t="shared" si="0"/>
        <v>5378</v>
      </c>
      <c r="D12" s="11">
        <v>3358</v>
      </c>
      <c r="E12" s="11">
        <v>2020</v>
      </c>
      <c r="F12" s="12" t="s">
        <v>13</v>
      </c>
      <c r="G12" s="11">
        <f t="shared" si="1"/>
        <v>5322</v>
      </c>
      <c r="H12" s="11">
        <v>3464</v>
      </c>
      <c r="I12" s="11">
        <v>1858</v>
      </c>
      <c r="J12" s="13">
        <f t="shared" si="3"/>
        <v>98.95872071402007</v>
      </c>
      <c r="K12" s="11">
        <f t="shared" si="2"/>
        <v>5097</v>
      </c>
      <c r="L12" s="11">
        <v>3319</v>
      </c>
      <c r="M12" s="11">
        <v>1778</v>
      </c>
      <c r="N12" s="13">
        <f t="shared" si="4"/>
        <v>95.77226606538896</v>
      </c>
      <c r="O12" s="3"/>
      <c r="P12" s="3"/>
      <c r="Q12" s="3"/>
      <c r="R12" s="3"/>
    </row>
    <row r="13" spans="1:18" ht="27" customHeight="1">
      <c r="A13" s="46" t="s">
        <v>21</v>
      </c>
      <c r="B13" s="47"/>
      <c r="C13" s="11">
        <f t="shared" si="0"/>
        <v>11740</v>
      </c>
      <c r="D13" s="11">
        <f>SUM(D14:D20)</f>
        <v>7174</v>
      </c>
      <c r="E13" s="11">
        <f>SUM(E14:E20)</f>
        <v>4566</v>
      </c>
      <c r="F13" s="12" t="s">
        <v>13</v>
      </c>
      <c r="G13" s="11">
        <f t="shared" si="1"/>
        <v>14266</v>
      </c>
      <c r="H13" s="11">
        <f>SUM(H14:H20)</f>
        <v>8314</v>
      </c>
      <c r="I13" s="11">
        <f>SUM(I14:I20)</f>
        <v>5952</v>
      </c>
      <c r="J13" s="13">
        <f t="shared" si="3"/>
        <v>121.51618398637139</v>
      </c>
      <c r="K13" s="11">
        <f t="shared" si="2"/>
        <v>15022</v>
      </c>
      <c r="L13" s="11">
        <f>SUM(L14:L20)</f>
        <v>8334</v>
      </c>
      <c r="M13" s="11">
        <f>SUM(M14:M20)</f>
        <v>6688</v>
      </c>
      <c r="N13" s="13">
        <f t="shared" si="4"/>
        <v>105.29931305201177</v>
      </c>
      <c r="O13" s="3"/>
      <c r="P13" s="3"/>
      <c r="Q13" s="3"/>
      <c r="R13" s="3"/>
    </row>
    <row r="14" spans="1:18" ht="27" customHeight="1">
      <c r="A14" s="14"/>
      <c r="B14" s="20" t="s">
        <v>22</v>
      </c>
      <c r="C14" s="11">
        <f t="shared" si="0"/>
        <v>131</v>
      </c>
      <c r="D14" s="11">
        <v>122</v>
      </c>
      <c r="E14" s="11">
        <v>9</v>
      </c>
      <c r="F14" s="12" t="s">
        <v>13</v>
      </c>
      <c r="G14" s="11">
        <f t="shared" si="1"/>
        <v>174</v>
      </c>
      <c r="H14" s="11">
        <v>162</v>
      </c>
      <c r="I14" s="11">
        <v>12</v>
      </c>
      <c r="J14" s="13">
        <f t="shared" si="3"/>
        <v>132.82442748091603</v>
      </c>
      <c r="K14" s="11">
        <f t="shared" si="2"/>
        <v>194</v>
      </c>
      <c r="L14" s="11">
        <v>172</v>
      </c>
      <c r="M14" s="11">
        <v>22</v>
      </c>
      <c r="N14" s="13">
        <f t="shared" si="4"/>
        <v>111.49425287356323</v>
      </c>
      <c r="O14" s="3"/>
      <c r="P14" s="3"/>
      <c r="Q14" s="3"/>
      <c r="R14" s="3"/>
    </row>
    <row r="15" spans="1:18" ht="27" customHeight="1">
      <c r="A15" s="14"/>
      <c r="B15" s="16" t="s">
        <v>23</v>
      </c>
      <c r="C15" s="11">
        <f t="shared" si="0"/>
        <v>1041</v>
      </c>
      <c r="D15" s="11">
        <v>926</v>
      </c>
      <c r="E15" s="11">
        <v>115</v>
      </c>
      <c r="F15" s="12" t="s">
        <v>13</v>
      </c>
      <c r="G15" s="11">
        <f t="shared" si="1"/>
        <v>1269</v>
      </c>
      <c r="H15" s="11">
        <v>1079</v>
      </c>
      <c r="I15" s="11">
        <v>190</v>
      </c>
      <c r="J15" s="13">
        <f t="shared" si="3"/>
        <v>121.90201729106629</v>
      </c>
      <c r="K15" s="11">
        <f t="shared" si="2"/>
        <v>1276</v>
      </c>
      <c r="L15" s="11">
        <v>1057</v>
      </c>
      <c r="M15" s="11">
        <v>219</v>
      </c>
      <c r="N15" s="13">
        <f t="shared" si="4"/>
        <v>100.55161544523246</v>
      </c>
      <c r="O15" s="3"/>
      <c r="P15" s="3"/>
      <c r="Q15" s="3"/>
      <c r="R15" s="3"/>
    </row>
    <row r="16" spans="1:18" ht="27" customHeight="1">
      <c r="A16" s="14"/>
      <c r="B16" s="16" t="s">
        <v>24</v>
      </c>
      <c r="C16" s="11">
        <f t="shared" si="0"/>
        <v>3592</v>
      </c>
      <c r="D16" s="11">
        <v>1829</v>
      </c>
      <c r="E16" s="11">
        <v>1763</v>
      </c>
      <c r="F16" s="12" t="s">
        <v>13</v>
      </c>
      <c r="G16" s="11">
        <f t="shared" si="1"/>
        <v>4439</v>
      </c>
      <c r="H16" s="11">
        <v>2141</v>
      </c>
      <c r="I16" s="11">
        <v>2298</v>
      </c>
      <c r="J16" s="13">
        <f t="shared" si="3"/>
        <v>123.58017817371937</v>
      </c>
      <c r="K16" s="11">
        <f t="shared" si="2"/>
        <v>4474</v>
      </c>
      <c r="L16" s="11">
        <v>2052</v>
      </c>
      <c r="M16" s="11">
        <v>2422</v>
      </c>
      <c r="N16" s="13">
        <f t="shared" si="4"/>
        <v>100.7884658706916</v>
      </c>
      <c r="O16" s="3"/>
      <c r="P16" s="3"/>
      <c r="Q16" s="3"/>
      <c r="R16" s="3"/>
    </row>
    <row r="17" spans="1:18" ht="27" customHeight="1">
      <c r="A17" s="14"/>
      <c r="B17" s="16" t="s">
        <v>25</v>
      </c>
      <c r="C17" s="11">
        <f t="shared" si="0"/>
        <v>513</v>
      </c>
      <c r="D17" s="11">
        <v>228</v>
      </c>
      <c r="E17" s="11">
        <v>285</v>
      </c>
      <c r="F17" s="12" t="s">
        <v>13</v>
      </c>
      <c r="G17" s="11">
        <f t="shared" si="1"/>
        <v>534</v>
      </c>
      <c r="H17" s="11">
        <v>222</v>
      </c>
      <c r="I17" s="11">
        <v>312</v>
      </c>
      <c r="J17" s="13">
        <f t="shared" si="3"/>
        <v>104.09356725146199</v>
      </c>
      <c r="K17" s="11">
        <f t="shared" si="2"/>
        <v>476</v>
      </c>
      <c r="L17" s="11">
        <v>202</v>
      </c>
      <c r="M17" s="11">
        <v>274</v>
      </c>
      <c r="N17" s="13">
        <f t="shared" si="4"/>
        <v>89.13857677902621</v>
      </c>
      <c r="O17" s="3"/>
      <c r="P17" s="3"/>
      <c r="Q17" s="3"/>
      <c r="R17" s="3"/>
    </row>
    <row r="18" spans="1:18" ht="27" customHeight="1">
      <c r="A18" s="14"/>
      <c r="B18" s="16" t="s">
        <v>26</v>
      </c>
      <c r="C18" s="11">
        <f t="shared" si="0"/>
        <v>189</v>
      </c>
      <c r="D18" s="11">
        <v>125</v>
      </c>
      <c r="E18" s="11">
        <v>64</v>
      </c>
      <c r="F18" s="12" t="s">
        <v>13</v>
      </c>
      <c r="G18" s="11">
        <f t="shared" si="1"/>
        <v>241</v>
      </c>
      <c r="H18" s="11">
        <v>164</v>
      </c>
      <c r="I18" s="11">
        <v>77</v>
      </c>
      <c r="J18" s="13">
        <f t="shared" si="3"/>
        <v>127.5132275132275</v>
      </c>
      <c r="K18" s="11">
        <f t="shared" si="2"/>
        <v>233</v>
      </c>
      <c r="L18" s="11">
        <v>156</v>
      </c>
      <c r="M18" s="11">
        <v>77</v>
      </c>
      <c r="N18" s="13">
        <f t="shared" si="4"/>
        <v>96.6804979253112</v>
      </c>
      <c r="O18" s="3"/>
      <c r="P18" s="3"/>
      <c r="Q18" s="3"/>
      <c r="R18" s="3"/>
    </row>
    <row r="19" spans="1:18" ht="27" customHeight="1">
      <c r="A19" s="14"/>
      <c r="B19" s="16" t="s">
        <v>27</v>
      </c>
      <c r="C19" s="11">
        <f t="shared" si="0"/>
        <v>4879</v>
      </c>
      <c r="D19" s="11">
        <v>2707</v>
      </c>
      <c r="E19" s="11">
        <v>2172</v>
      </c>
      <c r="F19" s="12" t="s">
        <v>13</v>
      </c>
      <c r="G19" s="11">
        <f t="shared" si="1"/>
        <v>6080</v>
      </c>
      <c r="H19" s="11">
        <v>3221</v>
      </c>
      <c r="I19" s="11">
        <v>2859</v>
      </c>
      <c r="J19" s="13">
        <f t="shared" si="3"/>
        <v>124.61569993851198</v>
      </c>
      <c r="K19" s="11">
        <f t="shared" si="2"/>
        <v>6712</v>
      </c>
      <c r="L19" s="11">
        <v>3267</v>
      </c>
      <c r="M19" s="11">
        <v>3445</v>
      </c>
      <c r="N19" s="13">
        <f t="shared" si="4"/>
        <v>110.39473684210526</v>
      </c>
      <c r="O19" s="3"/>
      <c r="P19" s="3"/>
      <c r="Q19" s="3"/>
      <c r="R19" s="3"/>
    </row>
    <row r="20" spans="1:18" ht="27" customHeight="1">
      <c r="A20" s="17"/>
      <c r="B20" s="16" t="s">
        <v>28</v>
      </c>
      <c r="C20" s="11">
        <f t="shared" si="0"/>
        <v>1395</v>
      </c>
      <c r="D20" s="11">
        <v>1237</v>
      </c>
      <c r="E20" s="11">
        <v>158</v>
      </c>
      <c r="F20" s="12" t="s">
        <v>13</v>
      </c>
      <c r="G20" s="11">
        <f t="shared" si="1"/>
        <v>1529</v>
      </c>
      <c r="H20" s="11">
        <v>1325</v>
      </c>
      <c r="I20" s="11">
        <v>204</v>
      </c>
      <c r="J20" s="13">
        <f t="shared" si="3"/>
        <v>109.60573476702508</v>
      </c>
      <c r="K20" s="11">
        <f t="shared" si="2"/>
        <v>1657</v>
      </c>
      <c r="L20" s="11">
        <v>1428</v>
      </c>
      <c r="M20" s="11">
        <v>229</v>
      </c>
      <c r="N20" s="13">
        <f t="shared" si="4"/>
        <v>108.37148463047743</v>
      </c>
      <c r="O20" s="3"/>
      <c r="P20" s="3"/>
      <c r="Q20" s="3"/>
      <c r="R20" s="3"/>
    </row>
    <row r="21" spans="1:18" ht="27" customHeight="1">
      <c r="A21" s="48" t="s">
        <v>29</v>
      </c>
      <c r="B21" s="49"/>
      <c r="C21" s="11">
        <f t="shared" si="0"/>
        <v>52</v>
      </c>
      <c r="D21" s="11">
        <v>27</v>
      </c>
      <c r="E21" s="11">
        <v>25</v>
      </c>
      <c r="F21" s="12" t="s">
        <v>13</v>
      </c>
      <c r="G21" s="11">
        <f t="shared" si="1"/>
        <v>38</v>
      </c>
      <c r="H21" s="11">
        <v>21</v>
      </c>
      <c r="I21" s="11">
        <v>17</v>
      </c>
      <c r="J21" s="13">
        <f t="shared" si="3"/>
        <v>73.07692307692307</v>
      </c>
      <c r="K21" s="11">
        <f t="shared" si="2"/>
        <v>145</v>
      </c>
      <c r="L21" s="11">
        <v>83</v>
      </c>
      <c r="M21" s="11">
        <v>62</v>
      </c>
      <c r="N21" s="13">
        <f t="shared" si="4"/>
        <v>381.57894736842104</v>
      </c>
      <c r="O21" s="3"/>
      <c r="P21" s="3"/>
      <c r="Q21" s="3"/>
      <c r="R21" s="3"/>
    </row>
    <row r="22" spans="1:18" ht="26.25" customHeight="1" thickBot="1">
      <c r="A22" s="50" t="s">
        <v>30</v>
      </c>
      <c r="B22" s="51"/>
      <c r="C22" s="21">
        <f>SUM(C5,C9,C13,C21)</f>
        <v>21182</v>
      </c>
      <c r="D22" s="21">
        <f>SUM(D5,D9,D13,D21)</f>
        <v>13316</v>
      </c>
      <c r="E22" s="21">
        <f>SUM(E5,E9,E13,E21)</f>
        <v>7866</v>
      </c>
      <c r="F22" s="22" t="s">
        <v>13</v>
      </c>
      <c r="G22" s="21">
        <f>SUM(G5,G9,G13,G21)</f>
        <v>23618</v>
      </c>
      <c r="H22" s="21">
        <f>SUM(H5,H9,H13,H21)</f>
        <v>14718</v>
      </c>
      <c r="I22" s="21">
        <f>SUM(I5,I9,I13,I21)</f>
        <v>8900</v>
      </c>
      <c r="J22" s="23">
        <f t="shared" si="3"/>
        <v>111.50033046926634</v>
      </c>
      <c r="K22" s="21">
        <f>SUM(K5,K9,K13,K21)</f>
        <v>23822</v>
      </c>
      <c r="L22" s="21">
        <f>SUM(L5,L9,L13,L21)</f>
        <v>14412</v>
      </c>
      <c r="M22" s="21">
        <f>SUM(M5,M9,M13,M21)</f>
        <v>9410</v>
      </c>
      <c r="N22" s="23">
        <f t="shared" si="4"/>
        <v>100.8637479888221</v>
      </c>
      <c r="O22" s="3"/>
      <c r="P22" s="3"/>
      <c r="Q22" s="3"/>
      <c r="R22" s="3"/>
    </row>
    <row r="23" spans="1:18" ht="13.5" customHeight="1">
      <c r="A23" s="36" t="s">
        <v>2</v>
      </c>
      <c r="B23" s="37"/>
      <c r="C23" s="40" t="s">
        <v>31</v>
      </c>
      <c r="D23" s="41"/>
      <c r="E23" s="42"/>
      <c r="F23" s="7" t="s">
        <v>4</v>
      </c>
      <c r="G23" s="40" t="s">
        <v>42</v>
      </c>
      <c r="H23" s="41"/>
      <c r="I23" s="42"/>
      <c r="J23" s="7" t="s">
        <v>4</v>
      </c>
      <c r="K23" s="40" t="s">
        <v>50</v>
      </c>
      <c r="L23" s="41"/>
      <c r="M23" s="42"/>
      <c r="N23" s="7" t="s">
        <v>4</v>
      </c>
      <c r="O23" s="3"/>
      <c r="P23" s="3"/>
      <c r="Q23" s="3"/>
      <c r="R23" s="3"/>
    </row>
    <row r="24" spans="1:18" ht="13.5" customHeight="1" thickBot="1">
      <c r="A24" s="52"/>
      <c r="B24" s="53"/>
      <c r="C24" s="8" t="s">
        <v>7</v>
      </c>
      <c r="D24" s="8" t="s">
        <v>8</v>
      </c>
      <c r="E24" s="8" t="s">
        <v>9</v>
      </c>
      <c r="F24" s="24" t="s">
        <v>32</v>
      </c>
      <c r="G24" s="8" t="s">
        <v>7</v>
      </c>
      <c r="H24" s="8" t="s">
        <v>8</v>
      </c>
      <c r="I24" s="8" t="s">
        <v>9</v>
      </c>
      <c r="J24" s="24" t="s">
        <v>43</v>
      </c>
      <c r="K24" s="8" t="s">
        <v>7</v>
      </c>
      <c r="L24" s="8" t="s">
        <v>8</v>
      </c>
      <c r="M24" s="8" t="s">
        <v>9</v>
      </c>
      <c r="N24" s="24" t="s">
        <v>51</v>
      </c>
      <c r="O24" s="3"/>
      <c r="P24" s="3"/>
      <c r="Q24" s="3"/>
      <c r="R24" s="3"/>
    </row>
    <row r="25" spans="1:18" ht="27" customHeight="1">
      <c r="A25" s="33" t="s">
        <v>12</v>
      </c>
      <c r="B25" s="34"/>
      <c r="C25" s="11">
        <f aca="true" t="shared" si="5" ref="C25:C48">SUM(D25:E25)</f>
        <v>1139</v>
      </c>
      <c r="D25" s="11">
        <f>SUM(D26:D28)</f>
        <v>663</v>
      </c>
      <c r="E25" s="11">
        <f>SUM(E26:E28)</f>
        <v>476</v>
      </c>
      <c r="F25" s="13">
        <f aca="true" t="shared" si="6" ref="F25:F33">C25/K5*100</f>
        <v>87.01298701298701</v>
      </c>
      <c r="G25" s="11">
        <f aca="true" t="shared" si="7" ref="G25:G48">SUM(H25:I25)</f>
        <v>890</v>
      </c>
      <c r="H25" s="11">
        <f>SUM(H26:H28)</f>
        <v>548</v>
      </c>
      <c r="I25" s="11">
        <f>SUM(I26:I28)</f>
        <v>342</v>
      </c>
      <c r="J25" s="13">
        <f>G25/C25*100</f>
        <v>78.1387181738367</v>
      </c>
      <c r="K25" s="11">
        <f aca="true" t="shared" si="8" ref="K25:K42">SUM(L25:M25)</f>
        <v>883</v>
      </c>
      <c r="L25" s="11">
        <f>SUM(L26:L28)</f>
        <v>554</v>
      </c>
      <c r="M25" s="11">
        <f>SUM(M26:M28)</f>
        <v>329</v>
      </c>
      <c r="N25" s="26">
        <f>K25/G25*100</f>
        <v>99.21348314606742</v>
      </c>
      <c r="O25" s="3"/>
      <c r="P25" s="3"/>
      <c r="Q25" s="3"/>
      <c r="R25" s="3"/>
    </row>
    <row r="26" spans="1:18" ht="27" customHeight="1">
      <c r="A26" s="14"/>
      <c r="B26" s="15" t="s">
        <v>14</v>
      </c>
      <c r="C26" s="11">
        <f t="shared" si="5"/>
        <v>1131</v>
      </c>
      <c r="D26" s="11">
        <v>656</v>
      </c>
      <c r="E26" s="11">
        <v>475</v>
      </c>
      <c r="F26" s="13">
        <f>C26/K6*100</f>
        <v>86.73312883435584</v>
      </c>
      <c r="G26" s="11">
        <f t="shared" si="7"/>
        <v>886</v>
      </c>
      <c r="H26" s="11">
        <v>544</v>
      </c>
      <c r="I26" s="11">
        <v>342</v>
      </c>
      <c r="J26" s="13">
        <f aca="true" t="shared" si="9" ref="J26:J49">G26/C26*100</f>
        <v>78.33775419982317</v>
      </c>
      <c r="K26" s="11">
        <f t="shared" si="8"/>
        <v>878</v>
      </c>
      <c r="L26" s="11">
        <v>550</v>
      </c>
      <c r="M26" s="11">
        <v>328</v>
      </c>
      <c r="N26" s="26">
        <f>K26/G26*100</f>
        <v>99.09706546275395</v>
      </c>
      <c r="O26" s="3"/>
      <c r="P26" s="3"/>
      <c r="Q26" s="3"/>
      <c r="R26" s="3"/>
    </row>
    <row r="27" spans="1:18" ht="27" customHeight="1">
      <c r="A27" s="14"/>
      <c r="B27" s="16" t="s">
        <v>15</v>
      </c>
      <c r="C27" s="11">
        <f t="shared" si="5"/>
        <v>8</v>
      </c>
      <c r="D27" s="11">
        <v>7</v>
      </c>
      <c r="E27" s="11">
        <v>1</v>
      </c>
      <c r="F27" s="13">
        <f t="shared" si="6"/>
        <v>200</v>
      </c>
      <c r="G27" s="11">
        <f t="shared" si="7"/>
        <v>3</v>
      </c>
      <c r="H27" s="11">
        <v>3</v>
      </c>
      <c r="I27" s="11">
        <v>0</v>
      </c>
      <c r="J27" s="13">
        <f t="shared" si="9"/>
        <v>37.5</v>
      </c>
      <c r="K27" s="11">
        <f t="shared" si="8"/>
        <v>5</v>
      </c>
      <c r="L27" s="11">
        <v>4</v>
      </c>
      <c r="M27" s="11">
        <v>1</v>
      </c>
      <c r="N27" s="26">
        <f>K27/G27*100</f>
        <v>166.66666666666669</v>
      </c>
      <c r="O27" s="3"/>
      <c r="P27" s="3"/>
      <c r="Q27" s="3"/>
      <c r="R27" s="3"/>
    </row>
    <row r="28" spans="1:18" ht="27" customHeight="1">
      <c r="A28" s="17"/>
      <c r="B28" s="16" t="s">
        <v>16</v>
      </c>
      <c r="C28" s="11">
        <f t="shared" si="5"/>
        <v>0</v>
      </c>
      <c r="D28" s="11">
        <v>0</v>
      </c>
      <c r="E28" s="11">
        <v>0</v>
      </c>
      <c r="F28" s="13">
        <f t="shared" si="6"/>
        <v>0</v>
      </c>
      <c r="G28" s="11">
        <f t="shared" si="7"/>
        <v>1</v>
      </c>
      <c r="H28" s="11">
        <v>1</v>
      </c>
      <c r="I28" s="11">
        <v>0</v>
      </c>
      <c r="J28" s="26" t="s">
        <v>44</v>
      </c>
      <c r="K28" s="11">
        <f t="shared" si="8"/>
        <v>0</v>
      </c>
      <c r="L28" s="11">
        <v>0</v>
      </c>
      <c r="M28" s="11">
        <v>0</v>
      </c>
      <c r="N28" s="26">
        <f>K28/G28*100</f>
        <v>0</v>
      </c>
      <c r="O28" s="3"/>
      <c r="P28" s="3"/>
      <c r="Q28" s="3"/>
      <c r="R28" s="3"/>
    </row>
    <row r="29" spans="1:18" ht="27" customHeight="1">
      <c r="A29" s="18" t="s">
        <v>17</v>
      </c>
      <c r="B29" s="19"/>
      <c r="C29" s="11">
        <f t="shared" si="5"/>
        <v>6565</v>
      </c>
      <c r="D29" s="11">
        <f>SUM(D30:D32)</f>
        <v>4764</v>
      </c>
      <c r="E29" s="11">
        <f>SUM(E30:E32)</f>
        <v>1801</v>
      </c>
      <c r="F29" s="13">
        <f t="shared" si="6"/>
        <v>89.36836373536619</v>
      </c>
      <c r="G29" s="11">
        <f t="shared" si="7"/>
        <v>6007</v>
      </c>
      <c r="H29" s="11">
        <f>SUM(H30:H32)</f>
        <v>4419</v>
      </c>
      <c r="I29" s="11">
        <f>SUM(I30:I32)</f>
        <v>1588</v>
      </c>
      <c r="J29" s="13">
        <f t="shared" si="9"/>
        <v>91.5003808073115</v>
      </c>
      <c r="K29" s="11">
        <f t="shared" si="8"/>
        <v>6114</v>
      </c>
      <c r="L29" s="11">
        <f>SUM(L30:L32)</f>
        <v>4410</v>
      </c>
      <c r="M29" s="11">
        <f>SUM(M30:M32)</f>
        <v>1704</v>
      </c>
      <c r="N29" s="26">
        <f aca="true" t="shared" si="10" ref="N29:N40">K29/G29*100</f>
        <v>101.78125520226402</v>
      </c>
      <c r="O29" s="3"/>
      <c r="P29" s="3"/>
      <c r="Q29" s="3"/>
      <c r="R29" s="3"/>
    </row>
    <row r="30" spans="1:18" ht="27" customHeight="1">
      <c r="A30" s="14"/>
      <c r="B30" s="15" t="s">
        <v>18</v>
      </c>
      <c r="C30" s="11">
        <f t="shared" si="5"/>
        <v>6</v>
      </c>
      <c r="D30" s="11">
        <v>5</v>
      </c>
      <c r="E30" s="11">
        <v>1</v>
      </c>
      <c r="F30" s="13">
        <f t="shared" si="6"/>
        <v>85.71428571428571</v>
      </c>
      <c r="G30" s="11">
        <f t="shared" si="7"/>
        <v>5</v>
      </c>
      <c r="H30" s="11">
        <v>4</v>
      </c>
      <c r="I30" s="11">
        <v>1</v>
      </c>
      <c r="J30" s="13">
        <f t="shared" si="9"/>
        <v>83.33333333333334</v>
      </c>
      <c r="K30" s="11">
        <f t="shared" si="8"/>
        <v>1</v>
      </c>
      <c r="L30" s="11">
        <v>1</v>
      </c>
      <c r="M30" s="11">
        <v>0</v>
      </c>
      <c r="N30" s="26">
        <f t="shared" si="10"/>
        <v>20</v>
      </c>
      <c r="O30" s="3"/>
      <c r="P30" s="3"/>
      <c r="Q30" s="3"/>
      <c r="R30" s="3"/>
    </row>
    <row r="31" spans="1:18" ht="27" customHeight="1">
      <c r="A31" s="14"/>
      <c r="B31" s="16" t="s">
        <v>19</v>
      </c>
      <c r="C31" s="11">
        <f t="shared" si="5"/>
        <v>1930</v>
      </c>
      <c r="D31" s="11">
        <v>1648</v>
      </c>
      <c r="E31" s="11">
        <v>282</v>
      </c>
      <c r="F31" s="13">
        <f t="shared" si="6"/>
        <v>86.08385370205174</v>
      </c>
      <c r="G31" s="11">
        <f t="shared" si="7"/>
        <v>1702</v>
      </c>
      <c r="H31" s="11">
        <v>1439</v>
      </c>
      <c r="I31" s="11">
        <v>263</v>
      </c>
      <c r="J31" s="13">
        <f t="shared" si="9"/>
        <v>88.18652849740933</v>
      </c>
      <c r="K31" s="11">
        <f t="shared" si="8"/>
        <v>1623</v>
      </c>
      <c r="L31" s="11">
        <v>1347</v>
      </c>
      <c r="M31" s="11">
        <v>276</v>
      </c>
      <c r="N31" s="26">
        <f t="shared" si="10"/>
        <v>95.358401880141</v>
      </c>
      <c r="O31" s="3"/>
      <c r="P31" s="3"/>
      <c r="Q31" s="3"/>
      <c r="R31" s="3"/>
    </row>
    <row r="32" spans="1:18" ht="27" customHeight="1">
      <c r="A32" s="17"/>
      <c r="B32" s="16" t="s">
        <v>20</v>
      </c>
      <c r="C32" s="11">
        <f t="shared" si="5"/>
        <v>4629</v>
      </c>
      <c r="D32" s="11">
        <v>3111</v>
      </c>
      <c r="E32" s="11">
        <v>1518</v>
      </c>
      <c r="F32" s="13">
        <f t="shared" si="6"/>
        <v>90.81812831077104</v>
      </c>
      <c r="G32" s="11">
        <f t="shared" si="7"/>
        <v>4300</v>
      </c>
      <c r="H32" s="11">
        <v>2976</v>
      </c>
      <c r="I32" s="11">
        <v>1324</v>
      </c>
      <c r="J32" s="13">
        <f t="shared" si="9"/>
        <v>92.89263339814214</v>
      </c>
      <c r="K32" s="11">
        <f t="shared" si="8"/>
        <v>4490</v>
      </c>
      <c r="L32" s="11">
        <v>3062</v>
      </c>
      <c r="M32" s="11">
        <v>1428</v>
      </c>
      <c r="N32" s="26">
        <f t="shared" si="10"/>
        <v>104.4186046511628</v>
      </c>
      <c r="O32" s="3"/>
      <c r="P32" s="3"/>
      <c r="Q32" s="3"/>
      <c r="R32" s="3"/>
    </row>
    <row r="33" spans="1:18" ht="27" customHeight="1">
      <c r="A33" s="46" t="s">
        <v>21</v>
      </c>
      <c r="B33" s="47"/>
      <c r="C33" s="11">
        <f t="shared" si="5"/>
        <v>16252</v>
      </c>
      <c r="D33" s="11">
        <f>SUM(D34:D47)</f>
        <v>8924</v>
      </c>
      <c r="E33" s="11">
        <f>SUM(E34:E47)</f>
        <v>7328</v>
      </c>
      <c r="F33" s="13">
        <f t="shared" si="6"/>
        <v>108.18799094661165</v>
      </c>
      <c r="G33" s="11">
        <f t="shared" si="7"/>
        <v>15967</v>
      </c>
      <c r="H33" s="11">
        <f>SUM(H34:H47)</f>
        <v>8514</v>
      </c>
      <c r="I33" s="11">
        <f>SUM(I34:I47)</f>
        <v>7453</v>
      </c>
      <c r="J33" s="13">
        <f t="shared" si="9"/>
        <v>98.24636967757814</v>
      </c>
      <c r="K33" s="11">
        <f t="shared" si="8"/>
        <v>15474</v>
      </c>
      <c r="L33" s="11">
        <f>SUM(L34:L47)</f>
        <v>7922</v>
      </c>
      <c r="M33" s="11">
        <f>SUM(M34:M47)</f>
        <v>7552</v>
      </c>
      <c r="N33" s="26">
        <f t="shared" si="10"/>
        <v>96.91238178743659</v>
      </c>
      <c r="O33" s="3"/>
      <c r="P33" s="3"/>
      <c r="Q33" s="3"/>
      <c r="R33" s="3"/>
    </row>
    <row r="34" spans="1:18" ht="27" customHeight="1">
      <c r="A34" s="14"/>
      <c r="B34" s="20" t="s">
        <v>33</v>
      </c>
      <c r="C34" s="11">
        <f t="shared" si="5"/>
        <v>157</v>
      </c>
      <c r="D34" s="11">
        <v>149</v>
      </c>
      <c r="E34" s="11">
        <v>8</v>
      </c>
      <c r="F34" s="12" t="s">
        <v>13</v>
      </c>
      <c r="G34" s="11">
        <f t="shared" si="7"/>
        <v>116</v>
      </c>
      <c r="H34" s="11">
        <v>106</v>
      </c>
      <c r="I34" s="11">
        <v>10</v>
      </c>
      <c r="J34" s="13">
        <f t="shared" si="9"/>
        <v>73.88535031847134</v>
      </c>
      <c r="K34" s="11">
        <f t="shared" si="8"/>
        <v>119</v>
      </c>
      <c r="L34" s="11">
        <v>99</v>
      </c>
      <c r="M34" s="11">
        <v>20</v>
      </c>
      <c r="N34" s="26">
        <f t="shared" si="10"/>
        <v>102.58620689655173</v>
      </c>
      <c r="O34" s="3"/>
      <c r="P34" s="3"/>
      <c r="Q34" s="3"/>
      <c r="R34" s="3"/>
    </row>
    <row r="35" spans="1:18" ht="27" customHeight="1">
      <c r="A35" s="14"/>
      <c r="B35" s="16" t="s">
        <v>34</v>
      </c>
      <c r="C35" s="11">
        <f t="shared" si="5"/>
        <v>385</v>
      </c>
      <c r="D35" s="11">
        <v>313</v>
      </c>
      <c r="E35" s="11">
        <v>72</v>
      </c>
      <c r="F35" s="12" t="s">
        <v>13</v>
      </c>
      <c r="G35" s="11">
        <f t="shared" si="7"/>
        <v>362</v>
      </c>
      <c r="H35" s="11">
        <v>267</v>
      </c>
      <c r="I35" s="11">
        <v>95</v>
      </c>
      <c r="J35" s="13">
        <f t="shared" si="9"/>
        <v>94.02597402597402</v>
      </c>
      <c r="K35" s="11">
        <f t="shared" si="8"/>
        <v>318</v>
      </c>
      <c r="L35" s="11">
        <v>238</v>
      </c>
      <c r="M35" s="11">
        <v>80</v>
      </c>
      <c r="N35" s="26">
        <f t="shared" si="10"/>
        <v>87.84530386740332</v>
      </c>
      <c r="O35" s="3"/>
      <c r="P35" s="3"/>
      <c r="Q35" s="3"/>
      <c r="R35" s="3"/>
    </row>
    <row r="36" spans="1:18" ht="27" customHeight="1">
      <c r="A36" s="14"/>
      <c r="B36" s="16" t="s">
        <v>35</v>
      </c>
      <c r="C36" s="11">
        <f t="shared" si="5"/>
        <v>1108</v>
      </c>
      <c r="D36" s="11">
        <v>927</v>
      </c>
      <c r="E36" s="11">
        <v>181</v>
      </c>
      <c r="F36" s="12" t="s">
        <v>13</v>
      </c>
      <c r="G36" s="11">
        <f t="shared" si="7"/>
        <v>1229</v>
      </c>
      <c r="H36" s="11">
        <v>992</v>
      </c>
      <c r="I36" s="11">
        <v>237</v>
      </c>
      <c r="J36" s="13">
        <f t="shared" si="9"/>
        <v>110.92057761732852</v>
      </c>
      <c r="K36" s="11">
        <f t="shared" si="8"/>
        <v>1213</v>
      </c>
      <c r="L36" s="11">
        <v>970</v>
      </c>
      <c r="M36" s="11">
        <v>243</v>
      </c>
      <c r="N36" s="26">
        <f t="shared" si="10"/>
        <v>98.69812855980472</v>
      </c>
      <c r="O36" s="3"/>
      <c r="P36" s="3"/>
      <c r="Q36" s="3"/>
      <c r="R36" s="3"/>
    </row>
    <row r="37" spans="1:18" ht="27" customHeight="1">
      <c r="A37" s="14"/>
      <c r="B37" s="16" t="s">
        <v>36</v>
      </c>
      <c r="C37" s="11">
        <f t="shared" si="5"/>
        <v>3745</v>
      </c>
      <c r="D37" s="11">
        <v>1769</v>
      </c>
      <c r="E37" s="11">
        <v>1976</v>
      </c>
      <c r="F37" s="12" t="s">
        <v>13</v>
      </c>
      <c r="G37" s="11">
        <f t="shared" si="7"/>
        <v>3657</v>
      </c>
      <c r="H37" s="11">
        <v>1740</v>
      </c>
      <c r="I37" s="11">
        <v>1917</v>
      </c>
      <c r="J37" s="13">
        <f t="shared" si="9"/>
        <v>97.6502002670227</v>
      </c>
      <c r="K37" s="11">
        <f t="shared" si="8"/>
        <v>3378</v>
      </c>
      <c r="L37" s="11">
        <v>1553</v>
      </c>
      <c r="M37" s="11">
        <v>1825</v>
      </c>
      <c r="N37" s="26">
        <f t="shared" si="10"/>
        <v>92.37079573420837</v>
      </c>
      <c r="O37" s="3"/>
      <c r="P37" s="3"/>
      <c r="Q37" s="3"/>
      <c r="R37" s="3"/>
    </row>
    <row r="38" spans="1:18" ht="27" customHeight="1">
      <c r="A38" s="14"/>
      <c r="B38" s="16" t="s">
        <v>25</v>
      </c>
      <c r="C38" s="11">
        <f t="shared" si="5"/>
        <v>391</v>
      </c>
      <c r="D38" s="11">
        <v>178</v>
      </c>
      <c r="E38" s="11">
        <v>213</v>
      </c>
      <c r="F38" s="13">
        <f>C38/K17*100</f>
        <v>82.14285714285714</v>
      </c>
      <c r="G38" s="11">
        <f t="shared" si="7"/>
        <v>405</v>
      </c>
      <c r="H38" s="11">
        <v>176</v>
      </c>
      <c r="I38" s="11">
        <v>229</v>
      </c>
      <c r="J38" s="13">
        <f t="shared" si="9"/>
        <v>103.58056265984655</v>
      </c>
      <c r="K38" s="11">
        <f t="shared" si="8"/>
        <v>385</v>
      </c>
      <c r="L38" s="11">
        <v>167</v>
      </c>
      <c r="M38" s="11">
        <v>218</v>
      </c>
      <c r="N38" s="26">
        <f t="shared" si="10"/>
        <v>95.06172839506173</v>
      </c>
      <c r="O38" s="3"/>
      <c r="P38" s="3"/>
      <c r="Q38" s="3"/>
      <c r="R38" s="3"/>
    </row>
    <row r="39" spans="1:18" ht="27" customHeight="1">
      <c r="A39" s="14"/>
      <c r="B39" s="16" t="s">
        <v>26</v>
      </c>
      <c r="C39" s="11">
        <f t="shared" si="5"/>
        <v>235</v>
      </c>
      <c r="D39" s="11">
        <v>159</v>
      </c>
      <c r="E39" s="11">
        <v>76</v>
      </c>
      <c r="F39" s="30">
        <f>C39/K18*100</f>
        <v>100.85836909871244</v>
      </c>
      <c r="G39" s="11">
        <f t="shared" si="7"/>
        <v>312</v>
      </c>
      <c r="H39" s="11">
        <v>206</v>
      </c>
      <c r="I39" s="11">
        <v>106</v>
      </c>
      <c r="J39" s="13">
        <f t="shared" si="9"/>
        <v>132.7659574468085</v>
      </c>
      <c r="K39" s="11">
        <f t="shared" si="8"/>
        <v>347</v>
      </c>
      <c r="L39" s="11">
        <v>236</v>
      </c>
      <c r="M39" s="11">
        <v>111</v>
      </c>
      <c r="N39" s="26">
        <f t="shared" si="10"/>
        <v>111.21794871794873</v>
      </c>
      <c r="O39" s="3"/>
      <c r="P39" s="3"/>
      <c r="Q39" s="3"/>
      <c r="R39" s="3"/>
    </row>
    <row r="40" spans="1:14" s="3" customFormat="1" ht="27" customHeight="1">
      <c r="A40" s="14"/>
      <c r="B40" s="20" t="s">
        <v>45</v>
      </c>
      <c r="C40" s="29" t="s">
        <v>48</v>
      </c>
      <c r="D40" s="29" t="s">
        <v>48</v>
      </c>
      <c r="E40" s="29" t="s">
        <v>48</v>
      </c>
      <c r="F40" s="31" t="s">
        <v>48</v>
      </c>
      <c r="G40" s="11">
        <f t="shared" si="7"/>
        <v>1021</v>
      </c>
      <c r="H40" s="11">
        <v>647</v>
      </c>
      <c r="I40" s="11">
        <v>374</v>
      </c>
      <c r="J40" s="28" t="s">
        <v>48</v>
      </c>
      <c r="K40" s="11">
        <f t="shared" si="8"/>
        <v>913</v>
      </c>
      <c r="L40" s="11">
        <v>540</v>
      </c>
      <c r="M40" s="11">
        <v>373</v>
      </c>
      <c r="N40" s="26">
        <f t="shared" si="10"/>
        <v>89.42213516160626</v>
      </c>
    </row>
    <row r="41" spans="1:18" ht="27" customHeight="1">
      <c r="A41" s="14"/>
      <c r="B41" s="20" t="s">
        <v>46</v>
      </c>
      <c r="C41" s="11">
        <f t="shared" si="5"/>
        <v>1140</v>
      </c>
      <c r="D41" s="11">
        <v>407</v>
      </c>
      <c r="E41" s="11">
        <v>733</v>
      </c>
      <c r="F41" s="32" t="s">
        <v>13</v>
      </c>
      <c r="G41" s="11">
        <f t="shared" si="7"/>
        <v>1322</v>
      </c>
      <c r="H41" s="11">
        <v>466</v>
      </c>
      <c r="I41" s="11">
        <v>856</v>
      </c>
      <c r="J41" s="13">
        <f t="shared" si="9"/>
        <v>115.96491228070175</v>
      </c>
      <c r="K41" s="11">
        <f t="shared" si="8"/>
        <v>1186</v>
      </c>
      <c r="L41" s="11">
        <v>418</v>
      </c>
      <c r="M41" s="11">
        <v>768</v>
      </c>
      <c r="N41" s="26">
        <f>K41/G41*100</f>
        <v>89.7125567322239</v>
      </c>
      <c r="O41" s="3"/>
      <c r="P41" s="3"/>
      <c r="Q41" s="3"/>
      <c r="R41" s="3"/>
    </row>
    <row r="42" spans="1:14" s="3" customFormat="1" ht="27" customHeight="1">
      <c r="A42" s="14"/>
      <c r="B42" s="27" t="s">
        <v>47</v>
      </c>
      <c r="C42" s="29" t="s">
        <v>48</v>
      </c>
      <c r="D42" s="29" t="s">
        <v>48</v>
      </c>
      <c r="E42" s="29" t="s">
        <v>48</v>
      </c>
      <c r="F42" s="31" t="s">
        <v>48</v>
      </c>
      <c r="G42" s="11">
        <f t="shared" si="7"/>
        <v>1001</v>
      </c>
      <c r="H42" s="11">
        <v>465</v>
      </c>
      <c r="I42" s="11">
        <v>536</v>
      </c>
      <c r="J42" s="28" t="s">
        <v>48</v>
      </c>
      <c r="K42" s="11">
        <f t="shared" si="8"/>
        <v>989</v>
      </c>
      <c r="L42" s="11">
        <v>481</v>
      </c>
      <c r="M42" s="11">
        <v>508</v>
      </c>
      <c r="N42" s="26">
        <f>K42/G42*100</f>
        <v>98.8011988011988</v>
      </c>
    </row>
    <row r="43" spans="1:14" s="3" customFormat="1" ht="27" customHeight="1">
      <c r="A43" s="14"/>
      <c r="B43" s="16" t="s">
        <v>38</v>
      </c>
      <c r="C43" s="11">
        <f>SUM(D43:E43)</f>
        <v>1222</v>
      </c>
      <c r="D43" s="11">
        <v>611</v>
      </c>
      <c r="E43" s="11">
        <v>611</v>
      </c>
      <c r="F43" s="32" t="s">
        <v>13</v>
      </c>
      <c r="G43" s="11">
        <f>SUM(H43:I43)</f>
        <v>1167</v>
      </c>
      <c r="H43" s="11">
        <v>561</v>
      </c>
      <c r="I43" s="11">
        <v>606</v>
      </c>
      <c r="J43" s="13">
        <f>G43/C43*100</f>
        <v>95.49918166939445</v>
      </c>
      <c r="K43" s="11">
        <f aca="true" t="shared" si="11" ref="K43:K48">SUM(L43:M43)</f>
        <v>1152</v>
      </c>
      <c r="L43" s="11">
        <v>546</v>
      </c>
      <c r="M43" s="11">
        <v>606</v>
      </c>
      <c r="N43" s="26">
        <f>K43/G43*100</f>
        <v>98.7146529562982</v>
      </c>
    </row>
    <row r="44" spans="1:18" ht="27" customHeight="1">
      <c r="A44" s="14"/>
      <c r="B44" s="16" t="s">
        <v>37</v>
      </c>
      <c r="C44" s="11">
        <f t="shared" si="5"/>
        <v>2043</v>
      </c>
      <c r="D44" s="11">
        <v>487</v>
      </c>
      <c r="E44" s="11">
        <v>1556</v>
      </c>
      <c r="F44" s="12" t="s">
        <v>13</v>
      </c>
      <c r="G44" s="11">
        <f t="shared" si="7"/>
        <v>2415</v>
      </c>
      <c r="H44" s="11">
        <v>588</v>
      </c>
      <c r="I44" s="11">
        <v>1827</v>
      </c>
      <c r="J44" s="13">
        <f t="shared" si="9"/>
        <v>118.208516886931</v>
      </c>
      <c r="K44" s="11">
        <f t="shared" si="11"/>
        <v>2709</v>
      </c>
      <c r="L44" s="11">
        <v>658</v>
      </c>
      <c r="M44" s="11">
        <v>2051</v>
      </c>
      <c r="N44" s="26">
        <f aca="true" t="shared" si="12" ref="N44:N49">K44/G44*100</f>
        <v>112.17391304347825</v>
      </c>
      <c r="O44" s="3"/>
      <c r="P44" s="3"/>
      <c r="Q44" s="3"/>
      <c r="R44" s="3"/>
    </row>
    <row r="45" spans="1:18" ht="27" customHeight="1">
      <c r="A45" s="14"/>
      <c r="B45" s="16" t="s">
        <v>39</v>
      </c>
      <c r="C45" s="11">
        <f t="shared" si="5"/>
        <v>193</v>
      </c>
      <c r="D45" s="11">
        <v>131</v>
      </c>
      <c r="E45" s="11">
        <v>62</v>
      </c>
      <c r="F45" s="12" t="s">
        <v>13</v>
      </c>
      <c r="G45" s="11">
        <f t="shared" si="7"/>
        <v>112</v>
      </c>
      <c r="H45" s="11">
        <v>67</v>
      </c>
      <c r="I45" s="11">
        <v>45</v>
      </c>
      <c r="J45" s="13">
        <f t="shared" si="9"/>
        <v>58.03108808290155</v>
      </c>
      <c r="K45" s="11">
        <f t="shared" si="11"/>
        <v>181</v>
      </c>
      <c r="L45" s="11">
        <v>109</v>
      </c>
      <c r="M45" s="11">
        <v>72</v>
      </c>
      <c r="N45" s="26">
        <f t="shared" si="12"/>
        <v>161.60714285714286</v>
      </c>
      <c r="O45" s="3"/>
      <c r="P45" s="3"/>
      <c r="Q45" s="3"/>
      <c r="R45" s="3"/>
    </row>
    <row r="46" spans="1:18" ht="27" customHeight="1">
      <c r="A46" s="14"/>
      <c r="B46" s="20" t="s">
        <v>49</v>
      </c>
      <c r="C46" s="11">
        <f t="shared" si="5"/>
        <v>3887</v>
      </c>
      <c r="D46" s="11">
        <v>2276</v>
      </c>
      <c r="E46" s="11">
        <v>1611</v>
      </c>
      <c r="F46" s="12" t="s">
        <v>13</v>
      </c>
      <c r="G46" s="11">
        <f t="shared" si="7"/>
        <v>1288</v>
      </c>
      <c r="H46" s="11">
        <v>890</v>
      </c>
      <c r="I46" s="11">
        <v>398</v>
      </c>
      <c r="J46" s="13">
        <f t="shared" si="9"/>
        <v>33.13609467455622</v>
      </c>
      <c r="K46" s="11">
        <f t="shared" si="11"/>
        <v>1336</v>
      </c>
      <c r="L46" s="11">
        <v>909</v>
      </c>
      <c r="M46" s="11">
        <v>427</v>
      </c>
      <c r="N46" s="26">
        <f t="shared" si="12"/>
        <v>103.72670807453417</v>
      </c>
      <c r="O46" s="3"/>
      <c r="P46" s="3"/>
      <c r="Q46" s="3"/>
      <c r="R46" s="3"/>
    </row>
    <row r="47" spans="1:18" ht="27" customHeight="1">
      <c r="A47" s="17"/>
      <c r="B47" s="16" t="s">
        <v>28</v>
      </c>
      <c r="C47" s="11">
        <f t="shared" si="5"/>
        <v>1746</v>
      </c>
      <c r="D47" s="11">
        <v>1517</v>
      </c>
      <c r="E47" s="11">
        <v>229</v>
      </c>
      <c r="F47" s="13">
        <f>C47/K20*100</f>
        <v>105.37115268557635</v>
      </c>
      <c r="G47" s="11">
        <f t="shared" si="7"/>
        <v>1560</v>
      </c>
      <c r="H47" s="11">
        <v>1343</v>
      </c>
      <c r="I47" s="11">
        <v>217</v>
      </c>
      <c r="J47" s="13">
        <f t="shared" si="9"/>
        <v>89.3470790378007</v>
      </c>
      <c r="K47" s="11">
        <f t="shared" si="11"/>
        <v>1248</v>
      </c>
      <c r="L47" s="11">
        <v>998</v>
      </c>
      <c r="M47" s="11">
        <v>250</v>
      </c>
      <c r="N47" s="26">
        <f t="shared" si="12"/>
        <v>80</v>
      </c>
      <c r="O47" s="3"/>
      <c r="P47" s="3"/>
      <c r="Q47" s="3"/>
      <c r="R47" s="3"/>
    </row>
    <row r="48" spans="1:18" ht="27" customHeight="1">
      <c r="A48" s="48" t="s">
        <v>29</v>
      </c>
      <c r="B48" s="49"/>
      <c r="C48" s="11">
        <f t="shared" si="5"/>
        <v>163</v>
      </c>
      <c r="D48" s="11">
        <v>97</v>
      </c>
      <c r="E48" s="11">
        <v>66</v>
      </c>
      <c r="F48" s="13">
        <f>C48/K21*100</f>
        <v>112.41379310344828</v>
      </c>
      <c r="G48" s="11">
        <f t="shared" si="7"/>
        <v>732</v>
      </c>
      <c r="H48" s="11">
        <v>477</v>
      </c>
      <c r="I48" s="11">
        <v>255</v>
      </c>
      <c r="J48" s="13">
        <f t="shared" si="9"/>
        <v>449.07975460122697</v>
      </c>
      <c r="K48" s="11">
        <f t="shared" si="11"/>
        <v>826</v>
      </c>
      <c r="L48" s="11">
        <v>469</v>
      </c>
      <c r="M48" s="11">
        <v>357</v>
      </c>
      <c r="N48" s="26">
        <f t="shared" si="12"/>
        <v>112.8415300546448</v>
      </c>
      <c r="O48" s="3"/>
      <c r="P48" s="3"/>
      <c r="Q48" s="3"/>
      <c r="R48" s="3"/>
    </row>
    <row r="49" spans="1:18" ht="27" customHeight="1" thickBot="1">
      <c r="A49" s="50" t="s">
        <v>30</v>
      </c>
      <c r="B49" s="51"/>
      <c r="C49" s="21">
        <f>SUM(C25,C29,C33,C48)</f>
        <v>24119</v>
      </c>
      <c r="D49" s="21">
        <f>SUM(D25,D29,D33,D48)</f>
        <v>14448</v>
      </c>
      <c r="E49" s="21">
        <f>SUM(E25,E29,E33,E48)</f>
        <v>9671</v>
      </c>
      <c r="F49" s="23">
        <f>C49/K22*100</f>
        <v>101.24674670472673</v>
      </c>
      <c r="G49" s="21">
        <f>SUM(G25,G29,G33,G48)</f>
        <v>23596</v>
      </c>
      <c r="H49" s="21">
        <f>SUM(H25,H29,H33,H48)</f>
        <v>13958</v>
      </c>
      <c r="I49" s="21">
        <f>SUM(I25,I29,I33,I48)</f>
        <v>9638</v>
      </c>
      <c r="J49" s="23">
        <f t="shared" si="9"/>
        <v>97.83158505742361</v>
      </c>
      <c r="K49" s="21">
        <f>SUM(K25,K29,K33,K48)</f>
        <v>23297</v>
      </c>
      <c r="L49" s="21">
        <f>SUM(L25,L29,L33,L48)</f>
        <v>13355</v>
      </c>
      <c r="M49" s="21">
        <f>SUM(M25,M29,M33,M48)</f>
        <v>9942</v>
      </c>
      <c r="N49" s="23">
        <f t="shared" si="12"/>
        <v>98.73283607391083</v>
      </c>
      <c r="O49" s="3"/>
      <c r="P49" s="3"/>
      <c r="Q49" s="3"/>
      <c r="R49" s="3"/>
    </row>
    <row r="50" spans="1:18" ht="13.5" customHeight="1">
      <c r="A50" s="3"/>
      <c r="B50" s="3"/>
      <c r="C50" s="25" t="s">
        <v>40</v>
      </c>
      <c r="D50" s="3"/>
      <c r="E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3.5">
      <c r="A51" s="3"/>
      <c r="B51" s="3" t="s">
        <v>41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</sheetData>
  <sheetProtection/>
  <mergeCells count="17">
    <mergeCell ref="A33:B33"/>
    <mergeCell ref="A48:B48"/>
    <mergeCell ref="A49:B49"/>
    <mergeCell ref="G23:I23"/>
    <mergeCell ref="A13:B13"/>
    <mergeCell ref="A21:B21"/>
    <mergeCell ref="A22:B22"/>
    <mergeCell ref="A23:B24"/>
    <mergeCell ref="C23:E23"/>
    <mergeCell ref="A25:B25"/>
    <mergeCell ref="A1:N1"/>
    <mergeCell ref="A3:B4"/>
    <mergeCell ref="C3:E3"/>
    <mergeCell ref="G3:I3"/>
    <mergeCell ref="K3:M3"/>
    <mergeCell ref="A5:B5"/>
    <mergeCell ref="K23:M23"/>
  </mergeCells>
  <printOptions horizontalCentered="1"/>
  <pageMargins left="0.39" right="0.39" top="0.39" bottom="0.39" header="0.51" footer="0.51"/>
  <pageSetup orientation="portrait" paperSize="9" scale="67" r:id="rId1"/>
  <ignoredErrors>
    <ignoredError sqref="H33:I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淳</dc:creator>
  <cp:keywords/>
  <dc:description/>
  <cp:lastModifiedBy>黒岡 佳代</cp:lastModifiedBy>
  <cp:lastPrinted>2017-08-30T01:30:15Z</cp:lastPrinted>
  <dcterms:created xsi:type="dcterms:W3CDTF">2001-02-06T07:27:10Z</dcterms:created>
  <dcterms:modified xsi:type="dcterms:W3CDTF">2017-09-22T04:36:33Z</dcterms:modified>
  <cp:category/>
  <cp:version/>
  <cp:contentType/>
  <cp:contentStatus/>
</cp:coreProperties>
</file>